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_学习说明" sheetId="1" state="visible" r:id="rId1"/>
    <sheet xmlns:r="http://schemas.openxmlformats.org/officeDocument/2006/relationships" name="02_订单明细" sheetId="2" state="visible" r:id="rId2"/>
    <sheet xmlns:r="http://schemas.openxmlformats.org/officeDocument/2006/relationships" name="03_商品表" sheetId="3" state="visible" r:id="rId3"/>
    <sheet xmlns:r="http://schemas.openxmlformats.org/officeDocument/2006/relationships" name="04_七天销量" sheetId="4" state="visible" r:id="rId4"/>
    <sheet xmlns:r="http://schemas.openxmlformats.org/officeDocument/2006/relationships" name="05_基础统计" sheetId="5" state="visible" r:id="rId5"/>
    <sheet xmlns:r="http://schemas.openxmlformats.org/officeDocument/2006/relationships" name="06_条件统计" sheetId="6" state="visible" r:id="rId6"/>
    <sheet xmlns:r="http://schemas.openxmlformats.org/officeDocument/2006/relationships" name="07_查找函数" sheetId="7" state="visible" r:id="rId7"/>
    <sheet xmlns:r="http://schemas.openxmlformats.org/officeDocument/2006/relationships" name="08_文本处理" sheetId="8" state="visible" r:id="rId8"/>
    <sheet xmlns:r="http://schemas.openxmlformats.org/officeDocument/2006/relationships" name="09_逻辑日期" sheetId="9" state="visible" r:id="rId9"/>
    <sheet xmlns:r="http://schemas.openxmlformats.org/officeDocument/2006/relationships" name="10_通配符" sheetId="10" state="visible" r:id="rId10"/>
    <sheet xmlns:r="http://schemas.openxmlformats.org/officeDocument/2006/relationships" name="11_中级文本日期" sheetId="11" state="visible" r:id="rId11"/>
    <sheet xmlns:r="http://schemas.openxmlformats.org/officeDocument/2006/relationships" name="12_动态数组" sheetId="12" state="visible" r:id="rId12"/>
    <sheet xmlns:r="http://schemas.openxmlformats.org/officeDocument/2006/relationships" name="13_批量计算" sheetId="13" state="visible" r:id="rId13"/>
    <sheet xmlns:r="http://schemas.openxmlformats.org/officeDocument/2006/relationships" name="14_综合练习" sheetId="14" state="visible" r:id="rId14"/>
    <sheet xmlns:r="http://schemas.openxmlformats.org/officeDocument/2006/relationships" name="99_参考答案" sheetId="15" state="visible" r:id="rId15"/>
  </sheets>
  <definedNames>
    <definedName name="_xlnm._FilterDatabase" localSheetId="1" hidden="1">'02_订单明细'!$A$4:$J$22</definedName>
    <definedName name="_xlnm._FilterDatabase" localSheetId="2" hidden="1">'03_商品表'!$A$4:$E$12</definedName>
    <definedName name="_xlnm._FilterDatabase" localSheetId="3" hidden="1">'04_七天销量'!$A$4:$J$12</definedName>
    <definedName name="_xlnm._FilterDatabase" localSheetId="14" hidden="1">'99_参考答案'!$A$4:$F$75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/m/d"/>
  </numFmts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color rgb="00243B53"/>
      <sz val="10"/>
    </font>
    <font>
      <b val="1"/>
      <color rgb="00FFFFFF"/>
      <sz val="10"/>
    </font>
    <font>
      <b val="1"/>
      <color rgb="00243B53"/>
      <sz val="10"/>
    </font>
    <font>
      <b val="1"/>
      <color rgb="00102A43"/>
      <sz val="10"/>
    </font>
    <font>
      <b val="1"/>
      <color rgb="000F6A4A"/>
      <sz val="10"/>
    </font>
    <font>
      <b val="1"/>
      <color rgb="001D6FD6"/>
      <sz val="10"/>
    </font>
    <font>
      <b val="1"/>
      <color rgb="00D97706"/>
      <sz val="10"/>
    </font>
    <font>
      <b val="1"/>
      <color rgb="00627D98"/>
      <sz val="10"/>
    </font>
    <font>
      <color rgb="00627D98"/>
      <sz val="10"/>
    </font>
    <font>
      <color rgb="000F6A4A"/>
      <sz val="10"/>
    </font>
  </fonts>
  <fills count="10">
    <fill>
      <patternFill/>
    </fill>
    <fill>
      <patternFill patternType="gray125"/>
    </fill>
    <fill>
      <patternFill patternType="solid">
        <fgColor rgb="00102A43"/>
      </patternFill>
    </fill>
    <fill>
      <patternFill patternType="solid">
        <fgColor rgb="00EAF3FF"/>
      </patternFill>
    </fill>
    <fill>
      <patternFill patternType="solid">
        <fgColor rgb="001D6FD6"/>
      </patternFill>
    </fill>
    <fill>
      <patternFill patternType="solid">
        <fgColor rgb="00EAF8F2"/>
      </patternFill>
    </fill>
    <fill>
      <patternFill patternType="solid">
        <fgColor rgb="00FFF6E8"/>
      </patternFill>
    </fill>
    <fill>
      <patternFill patternType="solid">
        <fgColor rgb="00FFF4BF"/>
      </patternFill>
    </fill>
    <fill>
      <patternFill patternType="solid">
        <fgColor rgb="00F3F6F9"/>
      </patternFill>
    </fill>
    <fill>
      <patternFill patternType="solid">
        <fgColor rgb="006557D9"/>
      </patternFill>
    </fill>
  </fills>
  <borders count="2">
    <border>
      <left/>
      <right/>
      <top/>
      <bottom/>
      <diagonal/>
    </border>
    <border>
      <left style="thin">
        <color rgb="00D4E1EE"/>
      </left>
      <right style="thin">
        <color rgb="00D4E1EE"/>
      </right>
      <top style="thin">
        <color rgb="00D4E1EE"/>
      </top>
      <bottom style="thin">
        <color rgb="00D4E1E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applyAlignment="1" pivotButton="0" quotePrefix="0" xfId="0">
      <alignment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9" fontId="8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5" fontId="2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  <xf numFmtId="1" fontId="2" fillId="7" borderId="1" applyAlignment="1" pivotButton="0" quotePrefix="0" xfId="0">
      <alignment horizontal="left" vertical="center" wrapText="1"/>
    </xf>
    <xf numFmtId="165" fontId="2" fillId="7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0F6A4A"/>
      </font>
      <fill>
        <patternFill patternType="solid">
          <fgColor rgb="00DDF6E9"/>
        </patternFill>
      </fill>
    </dxf>
    <dxf>
      <font>
        <b val="1"/>
        <color rgb="009A5A00"/>
      </font>
      <fill>
        <patternFill patternType="solid">
          <fgColor rgb="00FFF1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4" customHeight="1">
      <c r="A1" s="1" t="inlineStr">
        <is>
          <t>Excel 函数学习系列｜练习工作簿</t>
        </is>
      </c>
    </row>
    <row r="2" ht="38" customHeight="1">
      <c r="A2" s="2" t="inlineStr">
        <is>
          <t>覆盖 39 个基础函数、18 个中级函数、通配符专题和综合练习。黄色区域填写公式，绿色区域核对结果。</t>
        </is>
      </c>
    </row>
    <row r="3"/>
    <row r="4">
      <c r="A4" s="3" t="inlineStr">
        <is>
          <t>使用方式</t>
        </is>
      </c>
    </row>
    <row r="5">
      <c r="A5" s="3" t="inlineStr">
        <is>
          <t>01</t>
        </is>
      </c>
      <c r="B5" s="4" t="inlineStr">
        <is>
          <t>先看任务</t>
        </is>
      </c>
      <c r="C5" s="5" t="inlineStr">
        <is>
          <t>判断问题属于哪个函数家族。</t>
        </is>
      </c>
    </row>
    <row r="6">
      <c r="A6" s="3" t="inlineStr">
        <is>
          <t>02</t>
        </is>
      </c>
      <c r="B6" s="4" t="inlineStr">
        <is>
          <t>找到数据</t>
        </is>
      </c>
      <c r="C6" s="5" t="inlineStr">
        <is>
          <t>公式引用来自订单明细、商品表和七天销量。</t>
        </is>
      </c>
    </row>
    <row r="7">
      <c r="A7" s="3" t="inlineStr">
        <is>
          <t>03</t>
        </is>
      </c>
      <c r="B7" s="4" t="inlineStr">
        <is>
          <t>填写公式</t>
        </is>
      </c>
      <c r="C7" s="5" t="inlineStr">
        <is>
          <t>在黄色单元格输入公式。</t>
        </is>
      </c>
    </row>
    <row r="8">
      <c r="A8" s="3" t="inlineStr">
        <is>
          <t>04</t>
        </is>
      </c>
      <c r="B8" s="4" t="inlineStr">
        <is>
          <t>核对结果</t>
        </is>
      </c>
      <c r="C8" s="5" t="inlineStr">
        <is>
          <t>正确后把状态改成“已完成”。</t>
        </is>
      </c>
    </row>
    <row r="9"/>
    <row r="10">
      <c r="A10" s="3" t="inlineStr">
        <is>
          <t>学习进度（打开 Excel 后自动计算）</t>
        </is>
      </c>
    </row>
    <row r="11"/>
    <row r="12">
      <c r="A12" s="6" t="inlineStr">
        <is>
          <t>已完成题目</t>
        </is>
      </c>
      <c r="C12" s="7">
        <f>COUNTIF('05_基础统计'!H5:H14,"已完成")+COUNTIF('06_条件统计'!H5:H9,"已完成")+COUNTIF('07_查找函数'!H10:H14,"已完成")+COUNTIF('08_文本处理'!H13:H21,"已完成")+COUNTIF('09_逻辑日期'!H13:H22,"已完成")+COUNTIF('10_通配符'!H9:H14,"已完成")+COUNTIF('11_中级文本日期'!H13:H18,"已完成")+COUNTIF('12_动态数组'!C20,"已完成")+COUNTIF('12_动态数组'!C38,"已完成")+COUNTIF('12_动态数组'!C56,"已完成")+COUNTIF('12_动态数组'!C74,"已完成")+COUNTIF('12_动态数组'!C92,"已完成")+COUNTIF('12_动态数组'!C110,"已完成")+COUNTIF('13_批量计算'!C20,"已完成")+COUNTIF('13_批量计算'!C38,"已完成")+COUNTIF('13_批量计算'!C56,"已完成")+COUNTIF('13_批量计算'!C74,"已完成")+COUNTIF('13_批量计算'!C92,"已完成")+COUNTIF('13_批量计算'!C110,"已完成")+COUNTIF('14_综合练习'!C20,"已完成")+COUNTIF('14_综合练习'!C38,"已完成")+COUNTIF('14_综合练习'!C56,"已完成")+COUNTIF('14_综合练习'!C74,"已完成")+COUNTIF('14_综合练习'!C92,"已完成")+COUNTIF('14_综合练习'!C110,"已完成")+COUNTIF('14_综合练习'!C128,"已完成")+COUNTIF('14_综合练习'!C146,"已完成")</f>
        <v/>
      </c>
      <c r="E12" s="6" t="inlineStr">
        <is>
          <t>总题数</t>
        </is>
      </c>
      <c r="G12" s="8" t="n">
        <v>71</v>
      </c>
    </row>
    <row r="13"/>
    <row r="14">
      <c r="A14" s="6" t="inlineStr">
        <is>
          <t>完成率</t>
        </is>
      </c>
      <c r="C14" s="9">
        <f>C12/71</f>
        <v/>
      </c>
    </row>
    <row r="15"/>
    <row r="16">
      <c r="A16" s="3" t="inlineStr">
        <is>
          <t>工作表说明</t>
        </is>
      </c>
    </row>
    <row r="17">
      <c r="A17" s="10" t="inlineStr">
        <is>
          <t>02_订单明细</t>
        </is>
      </c>
      <c r="B17" s="5" t="inlineStr">
        <is>
          <t>统计、条件、文本、逻辑、日期与通配符源数据</t>
        </is>
      </c>
    </row>
    <row r="18">
      <c r="A18" s="10" t="inlineStr">
        <is>
          <t>03_商品表</t>
        </is>
      </c>
      <c r="B18" s="5" t="inlineStr">
        <is>
          <t>查找函数源数据</t>
        </is>
      </c>
    </row>
    <row r="19">
      <c r="A19" s="10" t="inlineStr">
        <is>
          <t>04_七天销量</t>
        </is>
      </c>
      <c r="B19" s="5" t="inlineStr">
        <is>
          <t>批量计算源数据</t>
        </is>
      </c>
    </row>
    <row r="20">
      <c r="A20" s="10" t="inlineStr">
        <is>
          <t>05～11</t>
        </is>
      </c>
      <c r="B20" s="5" t="inlineStr">
        <is>
          <t>单函数逐题练习</t>
        </is>
      </c>
    </row>
    <row r="21">
      <c r="A21" s="10" t="inlineStr">
        <is>
          <t>12～14</t>
        </is>
      </c>
      <c r="B21" s="5" t="inlineStr">
        <is>
          <t>动态数组、批量计算与综合练习</t>
        </is>
      </c>
    </row>
    <row r="22">
      <c r="A22" s="10" t="inlineStr">
        <is>
          <t>99_参考答案</t>
        </is>
      </c>
      <c r="B22" s="5" t="inlineStr">
        <is>
          <t>完成练习后再查看</t>
        </is>
      </c>
    </row>
  </sheetData>
  <mergeCells count="21">
    <mergeCell ref="E12:F12"/>
    <mergeCell ref="G12:H12"/>
    <mergeCell ref="A1:H1"/>
    <mergeCell ref="B20:H20"/>
    <mergeCell ref="A16:H16"/>
    <mergeCell ref="C8:H8"/>
    <mergeCell ref="C7:H7"/>
    <mergeCell ref="A12:B12"/>
    <mergeCell ref="B22:H22"/>
    <mergeCell ref="C12:D12"/>
    <mergeCell ref="B18:H18"/>
    <mergeCell ref="B21:H21"/>
    <mergeCell ref="A2:H2"/>
    <mergeCell ref="A14:B14"/>
    <mergeCell ref="A4:H4"/>
    <mergeCell ref="C6:H6"/>
    <mergeCell ref="B17:H17"/>
    <mergeCell ref="C14:H14"/>
    <mergeCell ref="C5:H5"/>
    <mergeCell ref="A10:H10"/>
    <mergeCell ref="B19:H19"/>
  </mergeCells>
  <conditionalFormatting sqref="C14">
    <cfRule type="dataBar" priority="1">
      <dataBar>
        <cfvo type="num" val="0"/>
        <cfvo type="num" val="1"/>
        <color rgb="00D97706"/>
      </dataBar>
    </cfRule>
  </conditionalFormatting>
  <pageMargins left="0.75" right="0.75" top="1" bottom="1" header="0.5" footer="0.5"/>
  <pageSetup orientation="landscape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4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Excel 通配符练习</t>
        </is>
      </c>
    </row>
    <row r="2" ht="38" customHeight="1">
      <c r="A2" s="2" t="inlineStr">
        <is>
          <t>6 道题，覆盖开头、包含、结尾和转义。</t>
        </is>
      </c>
    </row>
    <row r="3"/>
    <row r="4">
      <c r="A4" s="6" t="inlineStr">
        <is>
          <t>练习输入</t>
        </is>
      </c>
    </row>
    <row r="5">
      <c r="A5" s="17" t="inlineStr">
        <is>
          <t>通配符测试文本</t>
        </is>
      </c>
      <c r="C5" s="13" t="inlineStr">
        <is>
          <t>K161-BK</t>
        </is>
      </c>
    </row>
    <row r="6">
      <c r="A6" s="17" t="inlineStr">
        <is>
          <t>包含普通星号文本</t>
        </is>
      </c>
      <c r="C6" s="13" t="inlineStr">
        <is>
          <t>K161*</t>
        </is>
      </c>
    </row>
    <row r="7"/>
    <row r="8" ht="28" customHeight="1">
      <c r="A8" s="3" t="inlineStr">
        <is>
          <t>序号</t>
        </is>
      </c>
      <c r="B8" s="3" t="inlineStr">
        <is>
          <t>函数</t>
        </is>
      </c>
      <c r="C8" s="3" t="inlineStr">
        <is>
          <t>实际任务</t>
        </is>
      </c>
      <c r="D8" s="3" t="inlineStr">
        <is>
          <t>引用区域 / 目标</t>
        </is>
      </c>
      <c r="E8" s="3" t="inlineStr">
        <is>
          <t>公式填写区</t>
        </is>
      </c>
      <c r="F8" s="3" t="inlineStr">
        <is>
          <t>预期结果</t>
        </is>
      </c>
      <c r="G8" s="3" t="inlineStr">
        <is>
          <t>提示</t>
        </is>
      </c>
      <c r="H8" s="3" t="inlineStr">
        <is>
          <t>状态</t>
        </is>
      </c>
    </row>
    <row r="9">
      <c r="A9" s="12" t="n">
        <v>1</v>
      </c>
      <c r="B9" s="12" t="inlineStr">
        <is>
          <t>COUNTIF</t>
        </is>
      </c>
      <c r="C9" s="5" t="inlineStr">
        <is>
          <t>统计 K161 开头 SKU</t>
        </is>
      </c>
      <c r="D9" s="5" t="inlineStr">
        <is>
          <t>订单明细 D5:D22</t>
        </is>
      </c>
      <c r="E9" s="13" t="inlineStr"/>
      <c r="F9" s="14" t="n">
        <v>5</v>
      </c>
      <c r="G9" s="15" t="inlineStr">
        <is>
          <t>条件写 K161*</t>
        </is>
      </c>
      <c r="H9" s="16" t="inlineStr">
        <is>
          <t>未完成</t>
        </is>
      </c>
    </row>
    <row r="10">
      <c r="A10" s="12" t="n">
        <v>2</v>
      </c>
      <c r="B10" s="12" t="inlineStr">
        <is>
          <t>SUMIF</t>
        </is>
      </c>
      <c r="C10" s="5" t="inlineStr">
        <is>
          <t>K161 系列总销量</t>
        </is>
      </c>
      <c r="D10" s="5" t="inlineStr">
        <is>
          <t>D5:D22 → F5:F22</t>
        </is>
      </c>
      <c r="E10" s="13" t="inlineStr"/>
      <c r="F10" s="14" t="n">
        <v>20</v>
      </c>
      <c r="G10" s="15" t="inlineStr">
        <is>
          <t>* 代表任意数量字符</t>
        </is>
      </c>
      <c r="H10" s="16" t="inlineStr">
        <is>
          <t>未完成</t>
        </is>
      </c>
    </row>
    <row r="11">
      <c r="A11" s="12" t="n">
        <v>3</v>
      </c>
      <c r="B11" s="12" t="inlineStr">
        <is>
          <t>AVERAGEIF</t>
        </is>
      </c>
      <c r="C11" s="5" t="inlineStr">
        <is>
          <t>K161 平均销售额</t>
        </is>
      </c>
      <c r="D11" s="5" t="inlineStr">
        <is>
          <t>D5:D22 → G5:G22</t>
        </is>
      </c>
      <c r="E11" s="13" t="inlineStr"/>
      <c r="F11" s="14" t="n">
        <v>844</v>
      </c>
      <c r="G11" s="15" t="inlineStr">
        <is>
          <t>只平均命中行</t>
        </is>
      </c>
      <c r="H11" s="16" t="inlineStr">
        <is>
          <t>未完成</t>
        </is>
      </c>
    </row>
    <row r="12">
      <c r="A12" s="12" t="n">
        <v>4</v>
      </c>
      <c r="B12" s="12" t="inlineStr">
        <is>
          <t>COUNTIF</t>
        </is>
      </c>
      <c r="C12" s="5" t="inlineStr">
        <is>
          <t>标题包含“键盘”</t>
        </is>
      </c>
      <c r="D12" s="5" t="inlineStr">
        <is>
          <t>订单明细 E5:E22</t>
        </is>
      </c>
      <c r="E12" s="13" t="inlineStr"/>
      <c r="F12" s="14" t="n">
        <v>12</v>
      </c>
      <c r="G12" s="15" t="inlineStr">
        <is>
          <t>条件写 *键盘*</t>
        </is>
      </c>
      <c r="H12" s="16" t="inlineStr">
        <is>
          <t>未完成</t>
        </is>
      </c>
    </row>
    <row r="13">
      <c r="A13" s="12" t="n">
        <v>5</v>
      </c>
      <c r="B13" s="12" t="inlineStr">
        <is>
          <t>COUNTIF</t>
        </is>
      </c>
      <c r="C13" s="5" t="inlineStr">
        <is>
          <t>SKU 以 WH 结尾</t>
        </is>
      </c>
      <c r="D13" s="5" t="inlineStr">
        <is>
          <t>订单明细 D5:D22</t>
        </is>
      </c>
      <c r="E13" s="13" t="inlineStr"/>
      <c r="F13" s="14" t="n">
        <v>2</v>
      </c>
      <c r="G13" s="15" t="inlineStr">
        <is>
          <t>条件写 *WH</t>
        </is>
      </c>
      <c r="H13" s="16" t="inlineStr">
        <is>
          <t>未完成</t>
        </is>
      </c>
    </row>
    <row r="14">
      <c r="A14" s="12" t="n">
        <v>6</v>
      </c>
      <c r="B14" s="12" t="inlineStr">
        <is>
          <t>COUNTIF</t>
        </is>
      </c>
      <c r="C14" s="5" t="inlineStr">
        <is>
          <t>星号作为普通字符</t>
        </is>
      </c>
      <c r="D14" s="5" t="inlineStr">
        <is>
          <t>C6</t>
        </is>
      </c>
      <c r="E14" s="13" t="inlineStr"/>
      <c r="F14" s="14" t="n">
        <v>1</v>
      </c>
      <c r="G14" s="15" t="inlineStr">
        <is>
          <t>使用 ~* 转义</t>
        </is>
      </c>
      <c r="H14" s="16" t="inlineStr">
        <is>
          <t>未完成</t>
        </is>
      </c>
    </row>
  </sheetData>
  <mergeCells count="7">
    <mergeCell ref="A4:H4"/>
    <mergeCell ref="C6:D6"/>
    <mergeCell ref="A2:H2"/>
    <mergeCell ref="C5:D5"/>
    <mergeCell ref="A5:B5"/>
    <mergeCell ref="A1:H1"/>
    <mergeCell ref="A6:B6"/>
  </mergeCells>
  <conditionalFormatting sqref="H9:H14">
    <cfRule type="expression" priority="1" dxfId="0">
      <formula>H9="已完成"</formula>
    </cfRule>
    <cfRule type="expression" priority="2" dxfId="1">
      <formula>H9="需复习"</formula>
    </cfRule>
  </conditionalFormatting>
  <dataValidations count="1">
    <dataValidation sqref="H9:H14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中级文本与日期函数练习</t>
        </is>
      </c>
    </row>
    <row r="2" ht="38" customHeight="1">
      <c r="A2" s="2" t="inlineStr">
        <is>
          <t>6 个函数。区分按位置替换、周数和日期周期。</t>
        </is>
      </c>
    </row>
    <row r="3"/>
    <row r="4">
      <c r="A4" s="6" t="inlineStr">
        <is>
          <t>练习输入</t>
        </is>
      </c>
    </row>
    <row r="5">
      <c r="A5" s="17" t="inlineStr">
        <is>
          <t>固定格式编码</t>
        </is>
      </c>
      <c r="C5" s="13" t="inlineStr">
        <is>
          <t>TMP001-黑色</t>
        </is>
      </c>
    </row>
    <row r="6">
      <c r="A6" s="17" t="inlineStr">
        <is>
          <t>平台</t>
        </is>
      </c>
      <c r="C6" s="13" t="inlineStr">
        <is>
          <t>淘宝</t>
        </is>
      </c>
    </row>
    <row r="7">
      <c r="A7" s="17" t="inlineStr">
        <is>
          <t>店铺</t>
        </is>
      </c>
      <c r="C7" s="13" t="inlineStr">
        <is>
          <t>旗舰店</t>
        </is>
      </c>
    </row>
    <row r="8">
      <c r="A8" s="17" t="inlineStr">
        <is>
          <t>商品编码</t>
        </is>
      </c>
      <c r="C8" s="13" t="inlineStr">
        <is>
          <t>KB001</t>
        </is>
      </c>
    </row>
    <row r="9">
      <c r="A9" s="17" t="inlineStr">
        <is>
          <t>开始日期</t>
        </is>
      </c>
      <c r="C9" s="19" t="n">
        <v>46204</v>
      </c>
    </row>
    <row r="10">
      <c r="A10" s="17" t="inlineStr">
        <is>
          <t>结束日期</t>
        </is>
      </c>
      <c r="C10" s="19" t="n">
        <v>46221</v>
      </c>
    </row>
    <row r="11"/>
    <row r="12" ht="28" customHeight="1">
      <c r="A12" s="3" t="inlineStr">
        <is>
          <t>序号</t>
        </is>
      </c>
      <c r="B12" s="3" t="inlineStr">
        <is>
          <t>函数</t>
        </is>
      </c>
      <c r="C12" s="3" t="inlineStr">
        <is>
          <t>实际任务</t>
        </is>
      </c>
      <c r="D12" s="3" t="inlineStr">
        <is>
          <t>引用区域 / 目标</t>
        </is>
      </c>
      <c r="E12" s="3" t="inlineStr">
        <is>
          <t>公式填写区</t>
        </is>
      </c>
      <c r="F12" s="3" t="inlineStr">
        <is>
          <t>预期结果</t>
        </is>
      </c>
      <c r="G12" s="3" t="inlineStr">
        <is>
          <t>提示</t>
        </is>
      </c>
      <c r="H12" s="3" t="inlineStr">
        <is>
          <t>状态</t>
        </is>
      </c>
    </row>
    <row r="13">
      <c r="A13" s="12" t="n">
        <v>1</v>
      </c>
      <c r="B13" s="12" t="inlineStr">
        <is>
          <t>REPLACE</t>
        </is>
      </c>
      <c r="C13" s="5" t="inlineStr">
        <is>
          <t>前 3 位 TMP 替换为 SKU</t>
        </is>
      </c>
      <c r="D13" s="5" t="inlineStr">
        <is>
          <t>C5</t>
        </is>
      </c>
      <c r="E13" s="13" t="inlineStr"/>
      <c r="F13" s="14" t="inlineStr">
        <is>
          <t>SKU001-黑色</t>
        </is>
      </c>
      <c r="G13" s="15" t="inlineStr">
        <is>
          <t>按位置替换</t>
        </is>
      </c>
      <c r="H13" s="16" t="inlineStr">
        <is>
          <t>未完成</t>
        </is>
      </c>
    </row>
    <row r="14">
      <c r="A14" s="12" t="n">
        <v>2</v>
      </c>
      <c r="B14" s="12" t="inlineStr">
        <is>
          <t>CONCAT</t>
        </is>
      </c>
      <c r="C14" s="5" t="inlineStr">
        <is>
          <t>拼接平台、店铺和编码</t>
        </is>
      </c>
      <c r="D14" s="5" t="inlineStr">
        <is>
          <t>C6:C8</t>
        </is>
      </c>
      <c r="E14" s="13" t="inlineStr"/>
      <c r="F14" s="14" t="inlineStr">
        <is>
          <t>淘宝-旗舰店-KB001</t>
        </is>
      </c>
      <c r="G14" s="15" t="inlineStr">
        <is>
          <t>分隔符手写</t>
        </is>
      </c>
      <c r="H14" s="16" t="inlineStr">
        <is>
          <t>未完成</t>
        </is>
      </c>
    </row>
    <row r="15">
      <c r="A15" s="12" t="n">
        <v>3</v>
      </c>
      <c r="B15" s="12" t="inlineStr">
        <is>
          <t>WEEKDAY</t>
        </is>
      </c>
      <c r="C15" s="5" t="inlineStr">
        <is>
          <t>周一为 1 的星期序号</t>
        </is>
      </c>
      <c r="D15" s="5" t="inlineStr">
        <is>
          <t>C9</t>
        </is>
      </c>
      <c r="E15" s="13" t="inlineStr"/>
      <c r="F15" s="14" t="n">
        <v>3</v>
      </c>
      <c r="G15" s="15" t="inlineStr">
        <is>
          <t>第二参数写 2</t>
        </is>
      </c>
      <c r="H15" s="16" t="inlineStr">
        <is>
          <t>未完成</t>
        </is>
      </c>
    </row>
    <row r="16">
      <c r="A16" s="12" t="n">
        <v>4</v>
      </c>
      <c r="B16" s="12" t="inlineStr">
        <is>
          <t>WEEKNUM</t>
        </is>
      </c>
      <c r="C16" s="5" t="inlineStr">
        <is>
          <t>全年第几周</t>
        </is>
      </c>
      <c r="D16" s="5" t="inlineStr">
        <is>
          <t>C9</t>
        </is>
      </c>
      <c r="E16" s="13" t="inlineStr"/>
      <c r="F16" s="14" t="n">
        <v>27</v>
      </c>
      <c r="G16" s="15" t="inlineStr">
        <is>
          <t>周一作为起点</t>
        </is>
      </c>
      <c r="H16" s="16" t="inlineStr">
        <is>
          <t>未完成</t>
        </is>
      </c>
    </row>
    <row r="17">
      <c r="A17" s="12" t="n">
        <v>5</v>
      </c>
      <c r="B17" s="12" t="inlineStr">
        <is>
          <t>DATEDIF</t>
        </is>
      </c>
      <c r="C17" s="5" t="inlineStr">
        <is>
          <t>两个日期相差天数</t>
        </is>
      </c>
      <c r="D17" s="5" t="inlineStr">
        <is>
          <t>C9:C10</t>
        </is>
      </c>
      <c r="E17" s="13" t="inlineStr"/>
      <c r="F17" s="14" t="n">
        <v>17</v>
      </c>
      <c r="G17" s="15" t="inlineStr">
        <is>
          <t>单位写 d</t>
        </is>
      </c>
      <c r="H17" s="16" t="inlineStr">
        <is>
          <t>未完成</t>
        </is>
      </c>
    </row>
    <row r="18">
      <c r="A18" s="12" t="n">
        <v>6</v>
      </c>
      <c r="B18" s="12" t="inlineStr">
        <is>
          <t>EDATE</t>
        </is>
      </c>
      <c r="C18" s="5" t="inlineStr">
        <is>
          <t>3 个月后的日期</t>
        </is>
      </c>
      <c r="D18" s="5" t="inlineStr">
        <is>
          <t>C9</t>
        </is>
      </c>
      <c r="E18" s="13" t="inlineStr"/>
      <c r="F18" s="14" t="inlineStr">
        <is>
          <t>2026/10/1</t>
        </is>
      </c>
      <c r="G18" s="15" t="inlineStr">
        <is>
          <t>月份参数写 3</t>
        </is>
      </c>
      <c r="H18" s="16" t="inlineStr">
        <is>
          <t>未完成</t>
        </is>
      </c>
    </row>
  </sheetData>
  <mergeCells count="15">
    <mergeCell ref="A4:H4"/>
    <mergeCell ref="C6:D6"/>
    <mergeCell ref="C7:D7"/>
    <mergeCell ref="A7:B7"/>
    <mergeCell ref="C10:D10"/>
    <mergeCell ref="A2:H2"/>
    <mergeCell ref="C5:D5"/>
    <mergeCell ref="A5:B5"/>
    <mergeCell ref="A10:B10"/>
    <mergeCell ref="C9:D9"/>
    <mergeCell ref="A1:H1"/>
    <mergeCell ref="A9:B9"/>
    <mergeCell ref="A8:B8"/>
    <mergeCell ref="A6:B6"/>
    <mergeCell ref="C8:D8"/>
  </mergeCells>
  <conditionalFormatting sqref="H13:H18">
    <cfRule type="expression" priority="1" dxfId="0">
      <formula>H13="已完成"</formula>
    </cfRule>
    <cfRule type="expression" priority="2" dxfId="1">
      <formula>H13="需复习"</formula>
    </cfRule>
  </conditionalFormatting>
  <dataValidations count="1">
    <dataValidation sqref="H13:H18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M1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3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34" customHeight="1">
      <c r="A1" s="1" t="inlineStr">
        <is>
          <t>动态数组练习</t>
        </is>
      </c>
    </row>
    <row r="2" ht="38" customHeight="1">
      <c r="A2" s="2" t="inlineStr">
        <is>
          <t>每题只在黄色区域左上角输入一次公式，让结果自动溢出。</t>
        </is>
      </c>
    </row>
    <row r="3"/>
    <row r="4" ht="25" customHeight="1">
      <c r="A4" s="20" t="inlineStr">
        <is>
          <t>01 · FILTER｜生成非正常状态订单清单</t>
        </is>
      </c>
    </row>
    <row r="5">
      <c r="A5" s="6" t="inlineStr">
        <is>
          <t>任务</t>
        </is>
      </c>
      <c r="C5" s="5" t="inlineStr">
        <is>
          <t>返回状态不等于“正常”的完整记录。</t>
        </is>
      </c>
    </row>
    <row r="6">
      <c r="A6" s="6" t="inlineStr">
        <is>
          <t>数据来源</t>
        </is>
      </c>
      <c r="C6" s="21" t="inlineStr">
        <is>
          <t>'02_订单明细'!A5:J22，条件 I5:I22</t>
        </is>
      </c>
    </row>
    <row r="7">
      <c r="A7" s="22" t="inlineStr">
        <is>
          <t>在黄色区域左上角输入公式</t>
        </is>
      </c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</row>
    <row r="8"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</row>
    <row r="9"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</row>
    <row r="10"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</row>
    <row r="11"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</row>
    <row r="12"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</row>
    <row r="13"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</row>
    <row r="14"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</row>
    <row r="15"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</row>
    <row r="16"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</row>
    <row r="17"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</row>
    <row r="18"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</row>
    <row r="19"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</row>
    <row r="20">
      <c r="A20" s="6" t="inlineStr">
        <is>
          <t>预期结果</t>
        </is>
      </c>
      <c r="C20" s="23" t="inlineStr">
        <is>
          <t>返回缺货、预警和下架记录。</t>
        </is>
      </c>
    </row>
    <row r="21">
      <c r="A21" s="6" t="inlineStr">
        <is>
          <t>完成状态</t>
        </is>
      </c>
      <c r="C21" s="6" t="inlineStr">
        <is>
          <t>未完成</t>
        </is>
      </c>
    </row>
    <row r="22"/>
    <row r="23" ht="25" customHeight="1">
      <c r="A23" s="20" t="inlineStr">
        <is>
          <t>02 · UNIQUE｜生成不重复商品编码</t>
        </is>
      </c>
    </row>
    <row r="24">
      <c r="A24" s="6" t="inlineStr">
        <is>
          <t>任务</t>
        </is>
      </c>
      <c r="C24" s="5" t="inlineStr">
        <is>
          <t>生成自动扩展的唯一 SKU 清单。</t>
        </is>
      </c>
    </row>
    <row r="25">
      <c r="A25" s="6" t="inlineStr">
        <is>
          <t>数据来源</t>
        </is>
      </c>
      <c r="C25" s="21" t="inlineStr">
        <is>
          <t>'02_订单明细'!D5:D22</t>
        </is>
      </c>
    </row>
    <row r="26">
      <c r="A26" s="22" t="inlineStr">
        <is>
          <t>在黄色区域左上角输入公式</t>
        </is>
      </c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</row>
    <row r="27"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</row>
    <row r="28">
      <c r="D28" s="13" t="n"/>
      <c r="E28" s="13" t="n"/>
      <c r="F28" s="13" t="n"/>
      <c r="G28" s="13" t="n"/>
      <c r="H28" s="13" t="n"/>
      <c r="I28" s="13" t="n"/>
      <c r="J28" s="13" t="n"/>
      <c r="K28" s="13" t="n"/>
      <c r="L28" s="13" t="n"/>
      <c r="M28" s="13" t="n"/>
    </row>
    <row r="29">
      <c r="D29" s="13" t="n"/>
      <c r="E29" s="13" t="n"/>
      <c r="F29" s="13" t="n"/>
      <c r="G29" s="13" t="n"/>
      <c r="H29" s="13" t="n"/>
      <c r="I29" s="13" t="n"/>
      <c r="J29" s="13" t="n"/>
      <c r="K29" s="13" t="n"/>
      <c r="L29" s="13" t="n"/>
      <c r="M29" s="13" t="n"/>
    </row>
    <row r="30">
      <c r="D30" s="13" t="n"/>
      <c r="E30" s="13" t="n"/>
      <c r="F30" s="13" t="n"/>
      <c r="G30" s="13" t="n"/>
      <c r="H30" s="13" t="n"/>
      <c r="I30" s="13" t="n"/>
      <c r="J30" s="13" t="n"/>
      <c r="K30" s="13" t="n"/>
      <c r="L30" s="13" t="n"/>
      <c r="M30" s="13" t="n"/>
    </row>
    <row r="31">
      <c r="D31" s="13" t="n"/>
      <c r="E31" s="13" t="n"/>
      <c r="F31" s="13" t="n"/>
      <c r="G31" s="13" t="n"/>
      <c r="H31" s="13" t="n"/>
      <c r="I31" s="13" t="n"/>
      <c r="J31" s="13" t="n"/>
      <c r="K31" s="13" t="n"/>
      <c r="L31" s="13" t="n"/>
      <c r="M31" s="13" t="n"/>
    </row>
    <row r="32">
      <c r="D32" s="13" t="n"/>
      <c r="E32" s="13" t="n"/>
      <c r="F32" s="13" t="n"/>
      <c r="G32" s="13" t="n"/>
      <c r="H32" s="13" t="n"/>
      <c r="I32" s="13" t="n"/>
      <c r="J32" s="13" t="n"/>
      <c r="K32" s="13" t="n"/>
      <c r="L32" s="13" t="n"/>
      <c r="M32" s="13" t="n"/>
    </row>
    <row r="33"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</row>
    <row r="34">
      <c r="D34" s="13" t="n"/>
      <c r="E34" s="13" t="n"/>
      <c r="F34" s="13" t="n"/>
      <c r="G34" s="13" t="n"/>
      <c r="H34" s="13" t="n"/>
      <c r="I34" s="13" t="n"/>
      <c r="J34" s="13" t="n"/>
      <c r="K34" s="13" t="n"/>
      <c r="L34" s="13" t="n"/>
      <c r="M34" s="13" t="n"/>
    </row>
    <row r="35">
      <c r="D35" s="13" t="n"/>
      <c r="E35" s="13" t="n"/>
      <c r="F35" s="13" t="n"/>
      <c r="G35" s="13" t="n"/>
      <c r="H35" s="13" t="n"/>
      <c r="I35" s="13" t="n"/>
      <c r="J35" s="13" t="n"/>
      <c r="K35" s="13" t="n"/>
      <c r="L35" s="13" t="n"/>
      <c r="M35" s="13" t="n"/>
    </row>
    <row r="36">
      <c r="D36" s="13" t="n"/>
      <c r="E36" s="13" t="n"/>
      <c r="F36" s="13" t="n"/>
      <c r="G36" s="13" t="n"/>
      <c r="H36" s="13" t="n"/>
      <c r="I36" s="13" t="n"/>
      <c r="J36" s="13" t="n"/>
      <c r="K36" s="13" t="n"/>
      <c r="L36" s="13" t="n"/>
      <c r="M36" s="13" t="n"/>
    </row>
    <row r="37">
      <c r="D37" s="13" t="n"/>
      <c r="E37" s="13" t="n"/>
      <c r="F37" s="13" t="n"/>
      <c r="G37" s="13" t="n"/>
      <c r="H37" s="13" t="n"/>
      <c r="I37" s="13" t="n"/>
      <c r="J37" s="13" t="n"/>
      <c r="K37" s="13" t="n"/>
      <c r="L37" s="13" t="n"/>
      <c r="M37" s="13" t="n"/>
    </row>
    <row r="38">
      <c r="D38" s="13" t="n"/>
      <c r="E38" s="13" t="n"/>
      <c r="F38" s="13" t="n"/>
      <c r="G38" s="13" t="n"/>
      <c r="H38" s="13" t="n"/>
      <c r="I38" s="13" t="n"/>
      <c r="J38" s="13" t="n"/>
      <c r="K38" s="13" t="n"/>
      <c r="L38" s="13" t="n"/>
      <c r="M38" s="13" t="n"/>
    </row>
    <row r="39">
      <c r="A39" s="6" t="inlineStr">
        <is>
          <t>预期结果</t>
        </is>
      </c>
      <c r="C39" s="23" t="inlineStr">
        <is>
          <t>返回 8 个不重复编码。</t>
        </is>
      </c>
    </row>
    <row r="40">
      <c r="A40" s="6" t="inlineStr">
        <is>
          <t>完成状态</t>
        </is>
      </c>
      <c r="C40" s="6" t="inlineStr">
        <is>
          <t>未完成</t>
        </is>
      </c>
    </row>
    <row r="41"/>
    <row r="42" ht="25" customHeight="1">
      <c r="A42" s="20" t="inlineStr">
        <is>
          <t>03 · SORT｜按标准售价降序</t>
        </is>
      </c>
    </row>
    <row r="43">
      <c r="A43" s="6" t="inlineStr">
        <is>
          <t>任务</t>
        </is>
      </c>
      <c r="C43" s="5" t="inlineStr">
        <is>
          <t>按商品表第 3 列降序排列。</t>
        </is>
      </c>
    </row>
    <row r="44">
      <c r="A44" s="6" t="inlineStr">
        <is>
          <t>数据来源</t>
        </is>
      </c>
      <c r="C44" s="21" t="inlineStr">
        <is>
          <t>'03_商品表'!A5:E12</t>
        </is>
      </c>
    </row>
    <row r="45">
      <c r="A45" s="22" t="inlineStr">
        <is>
          <t>在黄色区域左上角输入公式</t>
        </is>
      </c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  <c r="M45" s="13" t="n"/>
    </row>
    <row r="46">
      <c r="D46" s="13" t="n"/>
      <c r="E46" s="13" t="n"/>
      <c r="F46" s="13" t="n"/>
      <c r="G46" s="13" t="n"/>
      <c r="H46" s="13" t="n"/>
      <c r="I46" s="13" t="n"/>
      <c r="J46" s="13" t="n"/>
      <c r="K46" s="13" t="n"/>
      <c r="L46" s="13" t="n"/>
      <c r="M46" s="13" t="n"/>
    </row>
    <row r="47">
      <c r="D47" s="13" t="n"/>
      <c r="E47" s="13" t="n"/>
      <c r="F47" s="13" t="n"/>
      <c r="G47" s="13" t="n"/>
      <c r="H47" s="13" t="n"/>
      <c r="I47" s="13" t="n"/>
      <c r="J47" s="13" t="n"/>
      <c r="K47" s="13" t="n"/>
      <c r="L47" s="13" t="n"/>
      <c r="M47" s="13" t="n"/>
    </row>
    <row r="48">
      <c r="D48" s="13" t="n"/>
      <c r="E48" s="13" t="n"/>
      <c r="F48" s="13" t="n"/>
      <c r="G48" s="13" t="n"/>
      <c r="H48" s="13" t="n"/>
      <c r="I48" s="13" t="n"/>
      <c r="J48" s="13" t="n"/>
      <c r="K48" s="13" t="n"/>
      <c r="L48" s="13" t="n"/>
      <c r="M48" s="13" t="n"/>
    </row>
    <row r="49"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</row>
    <row r="50">
      <c r="D50" s="13" t="n"/>
      <c r="E50" s="13" t="n"/>
      <c r="F50" s="13" t="n"/>
      <c r="G50" s="13" t="n"/>
      <c r="H50" s="13" t="n"/>
      <c r="I50" s="13" t="n"/>
      <c r="J50" s="13" t="n"/>
      <c r="K50" s="13" t="n"/>
      <c r="L50" s="13" t="n"/>
      <c r="M50" s="13" t="n"/>
    </row>
    <row r="51">
      <c r="D51" s="13" t="n"/>
      <c r="E51" s="13" t="n"/>
      <c r="F51" s="13" t="n"/>
      <c r="G51" s="13" t="n"/>
      <c r="H51" s="13" t="n"/>
      <c r="I51" s="13" t="n"/>
      <c r="J51" s="13" t="n"/>
      <c r="K51" s="13" t="n"/>
      <c r="L51" s="13" t="n"/>
      <c r="M51" s="13" t="n"/>
    </row>
    <row r="52">
      <c r="D52" s="13" t="n"/>
      <c r="E52" s="13" t="n"/>
      <c r="F52" s="13" t="n"/>
      <c r="G52" s="13" t="n"/>
      <c r="H52" s="13" t="n"/>
      <c r="I52" s="13" t="n"/>
      <c r="J52" s="13" t="n"/>
      <c r="K52" s="13" t="n"/>
      <c r="L52" s="13" t="n"/>
      <c r="M52" s="13" t="n"/>
    </row>
    <row r="53">
      <c r="D53" s="13" t="n"/>
      <c r="E53" s="13" t="n"/>
      <c r="F53" s="13" t="n"/>
      <c r="G53" s="13" t="n"/>
      <c r="H53" s="13" t="n"/>
      <c r="I53" s="13" t="n"/>
      <c r="J53" s="13" t="n"/>
      <c r="K53" s="13" t="n"/>
      <c r="L53" s="13" t="n"/>
      <c r="M53" s="13" t="n"/>
    </row>
    <row r="54">
      <c r="D54" s="13" t="n"/>
      <c r="E54" s="13" t="n"/>
      <c r="F54" s="13" t="n"/>
      <c r="G54" s="13" t="n"/>
      <c r="H54" s="13" t="n"/>
      <c r="I54" s="13" t="n"/>
      <c r="J54" s="13" t="n"/>
      <c r="K54" s="13" t="n"/>
      <c r="L54" s="13" t="n"/>
      <c r="M54" s="13" t="n"/>
    </row>
    <row r="55">
      <c r="D55" s="13" t="n"/>
      <c r="E55" s="13" t="n"/>
      <c r="F55" s="13" t="n"/>
      <c r="G55" s="13" t="n"/>
      <c r="H55" s="13" t="n"/>
      <c r="I55" s="13" t="n"/>
      <c r="J55" s="13" t="n"/>
      <c r="K55" s="13" t="n"/>
      <c r="L55" s="13" t="n"/>
      <c r="M55" s="13" t="n"/>
    </row>
    <row r="56">
      <c r="D56" s="13" t="n"/>
      <c r="E56" s="13" t="n"/>
      <c r="F56" s="13" t="n"/>
      <c r="G56" s="13" t="n"/>
      <c r="H56" s="13" t="n"/>
      <c r="I56" s="13" t="n"/>
      <c r="J56" s="13" t="n"/>
      <c r="K56" s="13" t="n"/>
      <c r="L56" s="13" t="n"/>
      <c r="M56" s="13" t="n"/>
    </row>
    <row r="57">
      <c r="D57" s="13" t="n"/>
      <c r="E57" s="13" t="n"/>
      <c r="F57" s="13" t="n"/>
      <c r="G57" s="13" t="n"/>
      <c r="H57" s="13" t="n"/>
      <c r="I57" s="13" t="n"/>
      <c r="J57" s="13" t="n"/>
      <c r="K57" s="13" t="n"/>
      <c r="L57" s="13" t="n"/>
      <c r="M57" s="13" t="n"/>
    </row>
    <row r="58">
      <c r="A58" s="6" t="inlineStr">
        <is>
          <t>预期结果</t>
        </is>
      </c>
      <c r="C58" s="23" t="inlineStr">
        <is>
          <t>229 元商品第一，49 元商品最后。</t>
        </is>
      </c>
    </row>
    <row r="59">
      <c r="A59" s="6" t="inlineStr">
        <is>
          <t>完成状态</t>
        </is>
      </c>
      <c r="C59" s="6" t="inlineStr">
        <is>
          <t>未完成</t>
        </is>
      </c>
    </row>
    <row r="60"/>
    <row r="61" ht="25" customHeight="1">
      <c r="A61" s="20" t="inlineStr">
        <is>
          <t>04 · SORTBY｜按销售额排序订单</t>
        </is>
      </c>
    </row>
    <row r="62">
      <c r="A62" s="6" t="inlineStr">
        <is>
          <t>任务</t>
        </is>
      </c>
      <c r="C62" s="5" t="inlineStr">
        <is>
          <t>使用销售额列从高到低排列。</t>
        </is>
      </c>
    </row>
    <row r="63">
      <c r="A63" s="6" t="inlineStr">
        <is>
          <t>数据来源</t>
        </is>
      </c>
      <c r="C63" s="21" t="inlineStr">
        <is>
          <t>'02_订单明细'!A5:J22，G5:G22</t>
        </is>
      </c>
    </row>
    <row r="64">
      <c r="A64" s="22" t="inlineStr">
        <is>
          <t>在黄色区域左上角输入公式</t>
        </is>
      </c>
      <c r="D64" s="13" t="n"/>
      <c r="E64" s="13" t="n"/>
      <c r="F64" s="13" t="n"/>
      <c r="G64" s="13" t="n"/>
      <c r="H64" s="13" t="n"/>
      <c r="I64" s="13" t="n"/>
      <c r="J64" s="13" t="n"/>
      <c r="K64" s="13" t="n"/>
      <c r="L64" s="13" t="n"/>
      <c r="M64" s="13" t="n"/>
    </row>
    <row r="65">
      <c r="D65" s="13" t="n"/>
      <c r="E65" s="13" t="n"/>
      <c r="F65" s="13" t="n"/>
      <c r="G65" s="13" t="n"/>
      <c r="H65" s="13" t="n"/>
      <c r="I65" s="13" t="n"/>
      <c r="J65" s="13" t="n"/>
      <c r="K65" s="13" t="n"/>
      <c r="L65" s="13" t="n"/>
      <c r="M65" s="13" t="n"/>
    </row>
    <row r="66">
      <c r="D66" s="13" t="n"/>
      <c r="E66" s="13" t="n"/>
      <c r="F66" s="13" t="n"/>
      <c r="G66" s="13" t="n"/>
      <c r="H66" s="13" t="n"/>
      <c r="I66" s="13" t="n"/>
      <c r="J66" s="13" t="n"/>
      <c r="K66" s="13" t="n"/>
      <c r="L66" s="13" t="n"/>
      <c r="M66" s="13" t="n"/>
    </row>
    <row r="67">
      <c r="D67" s="13" t="n"/>
      <c r="E67" s="13" t="n"/>
      <c r="F67" s="13" t="n"/>
      <c r="G67" s="13" t="n"/>
      <c r="H67" s="13" t="n"/>
      <c r="I67" s="13" t="n"/>
      <c r="J67" s="13" t="n"/>
      <c r="K67" s="13" t="n"/>
      <c r="L67" s="13" t="n"/>
      <c r="M67" s="13" t="n"/>
    </row>
    <row r="68">
      <c r="D68" s="13" t="n"/>
      <c r="E68" s="13" t="n"/>
      <c r="F68" s="13" t="n"/>
      <c r="G68" s="13" t="n"/>
      <c r="H68" s="13" t="n"/>
      <c r="I68" s="13" t="n"/>
      <c r="J68" s="13" t="n"/>
      <c r="K68" s="13" t="n"/>
      <c r="L68" s="13" t="n"/>
      <c r="M68" s="13" t="n"/>
    </row>
    <row r="69">
      <c r="D69" s="13" t="n"/>
      <c r="E69" s="13" t="n"/>
      <c r="F69" s="13" t="n"/>
      <c r="G69" s="13" t="n"/>
      <c r="H69" s="13" t="n"/>
      <c r="I69" s="13" t="n"/>
      <c r="J69" s="13" t="n"/>
      <c r="K69" s="13" t="n"/>
      <c r="L69" s="13" t="n"/>
      <c r="M69" s="13" t="n"/>
    </row>
    <row r="70">
      <c r="D70" s="13" t="n"/>
      <c r="E70" s="13" t="n"/>
      <c r="F70" s="13" t="n"/>
      <c r="G70" s="13" t="n"/>
      <c r="H70" s="13" t="n"/>
      <c r="I70" s="13" t="n"/>
      <c r="J70" s="13" t="n"/>
      <c r="K70" s="13" t="n"/>
      <c r="L70" s="13" t="n"/>
      <c r="M70" s="13" t="n"/>
    </row>
    <row r="71">
      <c r="D71" s="13" t="n"/>
      <c r="E71" s="13" t="n"/>
      <c r="F71" s="13" t="n"/>
      <c r="G71" s="13" t="n"/>
      <c r="H71" s="13" t="n"/>
      <c r="I71" s="13" t="n"/>
      <c r="J71" s="13" t="n"/>
      <c r="K71" s="13" t="n"/>
      <c r="L71" s="13" t="n"/>
      <c r="M71" s="13" t="n"/>
    </row>
    <row r="72">
      <c r="D72" s="13" t="n"/>
      <c r="E72" s="13" t="n"/>
      <c r="F72" s="13" t="n"/>
      <c r="G72" s="13" t="n"/>
      <c r="H72" s="13" t="n"/>
      <c r="I72" s="13" t="n"/>
      <c r="J72" s="13" t="n"/>
      <c r="K72" s="13" t="n"/>
      <c r="L72" s="13" t="n"/>
      <c r="M72" s="13" t="n"/>
    </row>
    <row r="73">
      <c r="D73" s="13" t="n"/>
      <c r="E73" s="13" t="n"/>
      <c r="F73" s="13" t="n"/>
      <c r="G73" s="13" t="n"/>
      <c r="H73" s="13" t="n"/>
      <c r="I73" s="13" t="n"/>
      <c r="J73" s="13" t="n"/>
      <c r="K73" s="13" t="n"/>
      <c r="L73" s="13" t="n"/>
      <c r="M73" s="13" t="n"/>
    </row>
    <row r="74">
      <c r="D74" s="13" t="n"/>
      <c r="E74" s="13" t="n"/>
      <c r="F74" s="13" t="n"/>
      <c r="G74" s="13" t="n"/>
      <c r="H74" s="13" t="n"/>
      <c r="I74" s="13" t="n"/>
      <c r="J74" s="13" t="n"/>
      <c r="K74" s="13" t="n"/>
      <c r="L74" s="13" t="n"/>
      <c r="M74" s="13" t="n"/>
    </row>
    <row r="75">
      <c r="D75" s="13" t="n"/>
      <c r="E75" s="13" t="n"/>
      <c r="F75" s="13" t="n"/>
      <c r="G75" s="13" t="n"/>
      <c r="H75" s="13" t="n"/>
      <c r="I75" s="13" t="n"/>
      <c r="J75" s="13" t="n"/>
      <c r="K75" s="13" t="n"/>
      <c r="L75" s="13" t="n"/>
      <c r="M75" s="13" t="n"/>
    </row>
    <row r="76">
      <c r="D76" s="13" t="n"/>
      <c r="E76" s="13" t="n"/>
      <c r="F76" s="13" t="n"/>
      <c r="G76" s="13" t="n"/>
      <c r="H76" s="13" t="n"/>
      <c r="I76" s="13" t="n"/>
      <c r="J76" s="13" t="n"/>
      <c r="K76" s="13" t="n"/>
      <c r="L76" s="13" t="n"/>
      <c r="M76" s="13" t="n"/>
    </row>
    <row r="77">
      <c r="A77" s="6" t="inlineStr">
        <is>
          <t>预期结果</t>
        </is>
      </c>
      <c r="C77" s="23" t="inlineStr">
        <is>
          <t>1254 元记录排第一。</t>
        </is>
      </c>
    </row>
    <row r="78">
      <c r="A78" s="6" t="inlineStr">
        <is>
          <t>完成状态</t>
        </is>
      </c>
      <c r="C78" s="6" t="inlineStr">
        <is>
          <t>未完成</t>
        </is>
      </c>
    </row>
    <row r="79"/>
    <row r="80" ht="25" customHeight="1">
      <c r="A80" s="20" t="inlineStr">
        <is>
          <t>05 · SEQUENCE｜生成 1 到 10</t>
        </is>
      </c>
    </row>
    <row r="81">
      <c r="A81" s="6" t="inlineStr">
        <is>
          <t>任务</t>
        </is>
      </c>
      <c r="C81" s="5" t="inlineStr">
        <is>
          <t>生成 10 行 1 列连续数字。</t>
        </is>
      </c>
    </row>
    <row r="82">
      <c r="A82" s="6" t="inlineStr">
        <is>
          <t>数据来源</t>
        </is>
      </c>
      <c r="C82" s="21" t="inlineStr">
        <is>
          <t>不引用源数据</t>
        </is>
      </c>
    </row>
    <row r="83">
      <c r="A83" s="22" t="inlineStr">
        <is>
          <t>在黄色区域左上角输入公式</t>
        </is>
      </c>
      <c r="D83" s="13" t="n"/>
      <c r="E83" s="13" t="n"/>
      <c r="F83" s="13" t="n"/>
      <c r="G83" s="13" t="n"/>
      <c r="H83" s="13" t="n"/>
      <c r="I83" s="13" t="n"/>
      <c r="J83" s="13" t="n"/>
      <c r="K83" s="13" t="n"/>
      <c r="L83" s="13" t="n"/>
      <c r="M83" s="13" t="n"/>
    </row>
    <row r="84">
      <c r="D84" s="13" t="n"/>
      <c r="E84" s="13" t="n"/>
      <c r="F84" s="13" t="n"/>
      <c r="G84" s="13" t="n"/>
      <c r="H84" s="13" t="n"/>
      <c r="I84" s="13" t="n"/>
      <c r="J84" s="13" t="n"/>
      <c r="K84" s="13" t="n"/>
      <c r="L84" s="13" t="n"/>
      <c r="M84" s="13" t="n"/>
    </row>
    <row r="85">
      <c r="D85" s="13" t="n"/>
      <c r="E85" s="13" t="n"/>
      <c r="F85" s="13" t="n"/>
      <c r="G85" s="13" t="n"/>
      <c r="H85" s="13" t="n"/>
      <c r="I85" s="13" t="n"/>
      <c r="J85" s="13" t="n"/>
      <c r="K85" s="13" t="n"/>
      <c r="L85" s="13" t="n"/>
      <c r="M85" s="13" t="n"/>
    </row>
    <row r="86">
      <c r="D86" s="13" t="n"/>
      <c r="E86" s="13" t="n"/>
      <c r="F86" s="13" t="n"/>
      <c r="G86" s="13" t="n"/>
      <c r="H86" s="13" t="n"/>
      <c r="I86" s="13" t="n"/>
      <c r="J86" s="13" t="n"/>
      <c r="K86" s="13" t="n"/>
      <c r="L86" s="13" t="n"/>
      <c r="M86" s="13" t="n"/>
    </row>
    <row r="87">
      <c r="D87" s="13" t="n"/>
      <c r="E87" s="13" t="n"/>
      <c r="F87" s="13" t="n"/>
      <c r="G87" s="13" t="n"/>
      <c r="H87" s="13" t="n"/>
      <c r="I87" s="13" t="n"/>
      <c r="J87" s="13" t="n"/>
      <c r="K87" s="13" t="n"/>
      <c r="L87" s="13" t="n"/>
      <c r="M87" s="13" t="n"/>
    </row>
    <row r="88">
      <c r="D88" s="13" t="n"/>
      <c r="E88" s="13" t="n"/>
      <c r="F88" s="13" t="n"/>
      <c r="G88" s="13" t="n"/>
      <c r="H88" s="13" t="n"/>
      <c r="I88" s="13" t="n"/>
      <c r="J88" s="13" t="n"/>
      <c r="K88" s="13" t="n"/>
      <c r="L88" s="13" t="n"/>
      <c r="M88" s="13" t="n"/>
    </row>
    <row r="89"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</row>
    <row r="90">
      <c r="D90" s="13" t="n"/>
      <c r="E90" s="13" t="n"/>
      <c r="F90" s="13" t="n"/>
      <c r="G90" s="13" t="n"/>
      <c r="H90" s="13" t="n"/>
      <c r="I90" s="13" t="n"/>
      <c r="J90" s="13" t="n"/>
      <c r="K90" s="13" t="n"/>
      <c r="L90" s="13" t="n"/>
      <c r="M90" s="13" t="n"/>
    </row>
    <row r="91">
      <c r="D91" s="13" t="n"/>
      <c r="E91" s="13" t="n"/>
      <c r="F91" s="13" t="n"/>
      <c r="G91" s="13" t="n"/>
      <c r="H91" s="13" t="n"/>
      <c r="I91" s="13" t="n"/>
      <c r="J91" s="13" t="n"/>
      <c r="K91" s="13" t="n"/>
      <c r="L91" s="13" t="n"/>
      <c r="M91" s="13" t="n"/>
    </row>
    <row r="92">
      <c r="D92" s="13" t="n"/>
      <c r="E92" s="13" t="n"/>
      <c r="F92" s="13" t="n"/>
      <c r="G92" s="13" t="n"/>
      <c r="H92" s="13" t="n"/>
      <c r="I92" s="13" t="n"/>
      <c r="J92" s="13" t="n"/>
      <c r="K92" s="13" t="n"/>
      <c r="L92" s="13" t="n"/>
      <c r="M92" s="13" t="n"/>
    </row>
    <row r="93">
      <c r="D93" s="13" t="n"/>
      <c r="E93" s="13" t="n"/>
      <c r="F93" s="13" t="n"/>
      <c r="G93" s="13" t="n"/>
      <c r="H93" s="13" t="n"/>
      <c r="I93" s="13" t="n"/>
      <c r="J93" s="13" t="n"/>
      <c r="K93" s="13" t="n"/>
      <c r="L93" s="13" t="n"/>
      <c r="M93" s="13" t="n"/>
    </row>
    <row r="94">
      <c r="D94" s="13" t="n"/>
      <c r="E94" s="13" t="n"/>
      <c r="F94" s="13" t="n"/>
      <c r="G94" s="13" t="n"/>
      <c r="H94" s="13" t="n"/>
      <c r="I94" s="13" t="n"/>
      <c r="J94" s="13" t="n"/>
      <c r="K94" s="13" t="n"/>
      <c r="L94" s="13" t="n"/>
      <c r="M94" s="13" t="n"/>
    </row>
    <row r="95">
      <c r="D95" s="13" t="n"/>
      <c r="E95" s="13" t="n"/>
      <c r="F95" s="13" t="n"/>
      <c r="G95" s="13" t="n"/>
      <c r="H95" s="13" t="n"/>
      <c r="I95" s="13" t="n"/>
      <c r="J95" s="13" t="n"/>
      <c r="K95" s="13" t="n"/>
      <c r="L95" s="13" t="n"/>
      <c r="M95" s="13" t="n"/>
    </row>
    <row r="96">
      <c r="A96" s="6" t="inlineStr">
        <is>
          <t>预期结果</t>
        </is>
      </c>
      <c r="C96" s="23" t="inlineStr">
        <is>
          <t>向下溢出 1～10。</t>
        </is>
      </c>
    </row>
    <row r="97">
      <c r="A97" s="6" t="inlineStr">
        <is>
          <t>完成状态</t>
        </is>
      </c>
      <c r="C97" s="6" t="inlineStr">
        <is>
          <t>未完成</t>
        </is>
      </c>
    </row>
    <row r="98"/>
    <row r="99" ht="25" customHeight="1">
      <c r="A99" s="20" t="inlineStr">
        <is>
          <t>06 · TRANSPOSE｜七天数据转纵向</t>
        </is>
      </c>
    </row>
    <row r="100">
      <c r="A100" s="6" t="inlineStr">
        <is>
          <t>任务</t>
        </is>
      </c>
      <c r="C100" s="5" t="inlineStr">
        <is>
          <t>把 D4:J5 转成 7 行 2 列。</t>
        </is>
      </c>
    </row>
    <row r="101">
      <c r="A101" s="6" t="inlineStr">
        <is>
          <t>数据来源</t>
        </is>
      </c>
      <c r="C101" s="21" t="inlineStr">
        <is>
          <t>'04_七天销量'!D4:J5</t>
        </is>
      </c>
    </row>
    <row r="102">
      <c r="A102" s="22" t="inlineStr">
        <is>
          <t>在黄色区域左上角输入公式</t>
        </is>
      </c>
      <c r="D102" s="13" t="n"/>
      <c r="E102" s="13" t="n"/>
      <c r="F102" s="13" t="n"/>
      <c r="G102" s="13" t="n"/>
      <c r="H102" s="13" t="n"/>
      <c r="I102" s="13" t="n"/>
      <c r="J102" s="13" t="n"/>
      <c r="K102" s="13" t="n"/>
      <c r="L102" s="13" t="n"/>
      <c r="M102" s="13" t="n"/>
    </row>
    <row r="103">
      <c r="D103" s="13" t="n"/>
      <c r="E103" s="13" t="n"/>
      <c r="F103" s="13" t="n"/>
      <c r="G103" s="13" t="n"/>
      <c r="H103" s="13" t="n"/>
      <c r="I103" s="13" t="n"/>
      <c r="J103" s="13" t="n"/>
      <c r="K103" s="13" t="n"/>
      <c r="L103" s="13" t="n"/>
      <c r="M103" s="13" t="n"/>
    </row>
    <row r="104">
      <c r="D104" s="13" t="n"/>
      <c r="E104" s="13" t="n"/>
      <c r="F104" s="13" t="n"/>
      <c r="G104" s="13" t="n"/>
      <c r="H104" s="13" t="n"/>
      <c r="I104" s="13" t="n"/>
      <c r="J104" s="13" t="n"/>
      <c r="K104" s="13" t="n"/>
      <c r="L104" s="13" t="n"/>
      <c r="M104" s="13" t="n"/>
    </row>
    <row r="105">
      <c r="D105" s="13" t="n"/>
      <c r="E105" s="13" t="n"/>
      <c r="F105" s="13" t="n"/>
      <c r="G105" s="13" t="n"/>
      <c r="H105" s="13" t="n"/>
      <c r="I105" s="13" t="n"/>
      <c r="J105" s="13" t="n"/>
      <c r="K105" s="13" t="n"/>
      <c r="L105" s="13" t="n"/>
      <c r="M105" s="13" t="n"/>
    </row>
    <row r="106">
      <c r="D106" s="13" t="n"/>
      <c r="E106" s="13" t="n"/>
      <c r="F106" s="13" t="n"/>
      <c r="G106" s="13" t="n"/>
      <c r="H106" s="13" t="n"/>
      <c r="I106" s="13" t="n"/>
      <c r="J106" s="13" t="n"/>
      <c r="K106" s="13" t="n"/>
      <c r="L106" s="13" t="n"/>
      <c r="M106" s="13" t="n"/>
    </row>
    <row r="107">
      <c r="D107" s="13" t="n"/>
      <c r="E107" s="13" t="n"/>
      <c r="F107" s="13" t="n"/>
      <c r="G107" s="13" t="n"/>
      <c r="H107" s="13" t="n"/>
      <c r="I107" s="13" t="n"/>
      <c r="J107" s="13" t="n"/>
      <c r="K107" s="13" t="n"/>
      <c r="L107" s="13" t="n"/>
      <c r="M107" s="13" t="n"/>
    </row>
    <row r="108">
      <c r="D108" s="13" t="n"/>
      <c r="E108" s="13" t="n"/>
      <c r="F108" s="13" t="n"/>
      <c r="G108" s="13" t="n"/>
      <c r="H108" s="13" t="n"/>
      <c r="I108" s="13" t="n"/>
      <c r="J108" s="13" t="n"/>
      <c r="K108" s="13" t="n"/>
      <c r="L108" s="13" t="n"/>
      <c r="M108" s="13" t="n"/>
    </row>
    <row r="109">
      <c r="D109" s="13" t="n"/>
      <c r="E109" s="13" t="n"/>
      <c r="F109" s="13" t="n"/>
      <c r="G109" s="13" t="n"/>
      <c r="H109" s="13" t="n"/>
      <c r="I109" s="13" t="n"/>
      <c r="J109" s="13" t="n"/>
      <c r="K109" s="13" t="n"/>
      <c r="L109" s="13" t="n"/>
      <c r="M109" s="13" t="n"/>
    </row>
    <row r="110">
      <c r="D110" s="13" t="n"/>
      <c r="E110" s="13" t="n"/>
      <c r="F110" s="13" t="n"/>
      <c r="G110" s="13" t="n"/>
      <c r="H110" s="13" t="n"/>
      <c r="I110" s="13" t="n"/>
      <c r="J110" s="13" t="n"/>
      <c r="K110" s="13" t="n"/>
      <c r="L110" s="13" t="n"/>
      <c r="M110" s="13" t="n"/>
    </row>
    <row r="111">
      <c r="D111" s="13" t="n"/>
      <c r="E111" s="13" t="n"/>
      <c r="F111" s="13" t="n"/>
      <c r="G111" s="13" t="n"/>
      <c r="H111" s="13" t="n"/>
      <c r="I111" s="13" t="n"/>
      <c r="J111" s="13" t="n"/>
      <c r="K111" s="13" t="n"/>
      <c r="L111" s="13" t="n"/>
      <c r="M111" s="13" t="n"/>
    </row>
    <row r="112">
      <c r="D112" s="13" t="n"/>
      <c r="E112" s="13" t="n"/>
      <c r="F112" s="13" t="n"/>
      <c r="G112" s="13" t="n"/>
      <c r="H112" s="13" t="n"/>
      <c r="I112" s="13" t="n"/>
      <c r="J112" s="13" t="n"/>
      <c r="K112" s="13" t="n"/>
      <c r="L112" s="13" t="n"/>
      <c r="M112" s="13" t="n"/>
    </row>
    <row r="113">
      <c r="D113" s="13" t="n"/>
      <c r="E113" s="13" t="n"/>
      <c r="F113" s="13" t="n"/>
      <c r="G113" s="13" t="n"/>
      <c r="H113" s="13" t="n"/>
      <c r="I113" s="13" t="n"/>
      <c r="J113" s="13" t="n"/>
      <c r="K113" s="13" t="n"/>
      <c r="L113" s="13" t="n"/>
      <c r="M113" s="13" t="n"/>
    </row>
    <row r="114">
      <c r="D114" s="13" t="n"/>
      <c r="E114" s="13" t="n"/>
      <c r="F114" s="13" t="n"/>
      <c r="G114" s="13" t="n"/>
      <c r="H114" s="13" t="n"/>
      <c r="I114" s="13" t="n"/>
      <c r="J114" s="13" t="n"/>
      <c r="K114" s="13" t="n"/>
      <c r="L114" s="13" t="n"/>
      <c r="M114" s="13" t="n"/>
    </row>
    <row r="115">
      <c r="A115" s="6" t="inlineStr">
        <is>
          <t>预期结果</t>
        </is>
      </c>
      <c r="C115" s="23" t="inlineStr">
        <is>
          <t>第一列日期，第二列 KB001 销量。</t>
        </is>
      </c>
    </row>
    <row r="116">
      <c r="A116" s="6" t="inlineStr">
        <is>
          <t>完成状态</t>
        </is>
      </c>
      <c r="C116" s="6" t="inlineStr">
        <is>
          <t>未完成</t>
        </is>
      </c>
    </row>
  </sheetData>
  <mergeCells count="62">
    <mergeCell ref="A24:B24"/>
    <mergeCell ref="C96:M96"/>
    <mergeCell ref="A64:B64"/>
    <mergeCell ref="A23:M23"/>
    <mergeCell ref="A59:B59"/>
    <mergeCell ref="A82:B82"/>
    <mergeCell ref="C6:M6"/>
    <mergeCell ref="C101:M101"/>
    <mergeCell ref="C77:M77"/>
    <mergeCell ref="A45:B45"/>
    <mergeCell ref="A4:M4"/>
    <mergeCell ref="C24:M24"/>
    <mergeCell ref="C5:M5"/>
    <mergeCell ref="C58:M58"/>
    <mergeCell ref="C62:M62"/>
    <mergeCell ref="C97:D97"/>
    <mergeCell ref="C116:D116"/>
    <mergeCell ref="A6:B6"/>
    <mergeCell ref="A78:B78"/>
    <mergeCell ref="C20:M20"/>
    <mergeCell ref="A7:B7"/>
    <mergeCell ref="A25:B25"/>
    <mergeCell ref="C100:M100"/>
    <mergeCell ref="C25:M25"/>
    <mergeCell ref="C63:M63"/>
    <mergeCell ref="C40:D40"/>
    <mergeCell ref="C44:M44"/>
    <mergeCell ref="C59:D59"/>
    <mergeCell ref="A26:B26"/>
    <mergeCell ref="A21:B21"/>
    <mergeCell ref="A101:B101"/>
    <mergeCell ref="A1:M1"/>
    <mergeCell ref="C21:D21"/>
    <mergeCell ref="C43:M43"/>
    <mergeCell ref="A77:B77"/>
    <mergeCell ref="A61:M61"/>
    <mergeCell ref="C115:M115"/>
    <mergeCell ref="A5:B5"/>
    <mergeCell ref="A116:B116"/>
    <mergeCell ref="A97:B97"/>
    <mergeCell ref="A99:M99"/>
    <mergeCell ref="C39:M39"/>
    <mergeCell ref="A20:B20"/>
    <mergeCell ref="A62:B62"/>
    <mergeCell ref="A96:B96"/>
    <mergeCell ref="A100:B100"/>
    <mergeCell ref="A80:M80"/>
    <mergeCell ref="A43:B43"/>
    <mergeCell ref="A81:B81"/>
    <mergeCell ref="C82:M82"/>
    <mergeCell ref="A63:B63"/>
    <mergeCell ref="A115:B115"/>
    <mergeCell ref="C81:M81"/>
    <mergeCell ref="A44:B44"/>
    <mergeCell ref="A102:B102"/>
    <mergeCell ref="A40:B40"/>
    <mergeCell ref="C78:D78"/>
    <mergeCell ref="A2:M2"/>
    <mergeCell ref="A58:B58"/>
    <mergeCell ref="A39:B39"/>
    <mergeCell ref="A83:B83"/>
    <mergeCell ref="A42:M42"/>
  </mergeCells>
  <conditionalFormatting sqref="C21:D21">
    <cfRule type="expression" priority="1" dxfId="0">
      <formula>C21="已完成"</formula>
    </cfRule>
    <cfRule type="expression" priority="2" dxfId="1">
      <formula>C21="需复习"</formula>
    </cfRule>
  </conditionalFormatting>
  <conditionalFormatting sqref="C40:D40">
    <cfRule type="expression" priority="3" dxfId="0">
      <formula>C40="已完成"</formula>
    </cfRule>
    <cfRule type="expression" priority="4" dxfId="1">
      <formula>C40="需复习"</formula>
    </cfRule>
  </conditionalFormatting>
  <conditionalFormatting sqref="C59:D59">
    <cfRule type="expression" priority="5" dxfId="0">
      <formula>C59="已完成"</formula>
    </cfRule>
    <cfRule type="expression" priority="6" dxfId="1">
      <formula>C59="需复习"</formula>
    </cfRule>
  </conditionalFormatting>
  <conditionalFormatting sqref="C78:D78">
    <cfRule type="expression" priority="7" dxfId="0">
      <formula>C78="已完成"</formula>
    </cfRule>
    <cfRule type="expression" priority="8" dxfId="1">
      <formula>C78="需复习"</formula>
    </cfRule>
  </conditionalFormatting>
  <conditionalFormatting sqref="C97:D97">
    <cfRule type="expression" priority="9" dxfId="0">
      <formula>C97="已完成"</formula>
    </cfRule>
    <cfRule type="expression" priority="10" dxfId="1">
      <formula>C97="需复习"</formula>
    </cfRule>
  </conditionalFormatting>
  <conditionalFormatting sqref="C116:D116">
    <cfRule type="expression" priority="11" dxfId="0">
      <formula>C116="已完成"</formula>
    </cfRule>
    <cfRule type="expression" priority="12" dxfId="1">
      <formula>C116="需复习"</formula>
    </cfRule>
  </conditionalFormatting>
  <dataValidations count="6">
    <dataValidation sqref="C21:D21" showDropDown="0" showInputMessage="0" showErrorMessage="0" allowBlank="0" type="list">
      <formula1>"未完成,已完成,需复习"</formula1>
    </dataValidation>
    <dataValidation sqref="C40:D40" showDropDown="0" showInputMessage="0" showErrorMessage="0" allowBlank="0" type="list">
      <formula1>"未完成,已完成,需复习"</formula1>
    </dataValidation>
    <dataValidation sqref="C59:D59" showDropDown="0" showInputMessage="0" showErrorMessage="0" allowBlank="0" type="list">
      <formula1>"未完成,已完成,需复习"</formula1>
    </dataValidation>
    <dataValidation sqref="C78:D78" showDropDown="0" showInputMessage="0" showErrorMessage="0" allowBlank="0" type="list">
      <formula1>"未完成,已完成,需复习"</formula1>
    </dataValidation>
    <dataValidation sqref="C97:D97" showDropDown="0" showInputMessage="0" showErrorMessage="0" allowBlank="0" type="list">
      <formula1>"未完成,已完成,需复习"</formula1>
    </dataValidation>
    <dataValidation sqref="C116:D116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M1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3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34" customHeight="1">
      <c r="A1" s="1" t="inlineStr">
        <is>
          <t>LET、MAKEARRAY、BYROW、BYCOL、MAP、REDUCE 练习</t>
        </is>
      </c>
    </row>
    <row r="2" ht="38" customHeight="1">
      <c r="A2" s="2" t="inlineStr">
        <is>
          <t>观察处理方向：组织公式、按行、按列、逐项和累计。</t>
        </is>
      </c>
    </row>
    <row r="3"/>
    <row r="4" ht="25" customHeight="1">
      <c r="A4" s="20" t="inlineStr">
        <is>
          <t>01 · LET｜命名七天销量和日均</t>
        </is>
      </c>
    </row>
    <row r="5">
      <c r="A5" s="6" t="inlineStr">
        <is>
          <t>任务</t>
        </is>
      </c>
      <c r="C5" s="5" t="inlineStr">
        <is>
          <t>计算 KB001 七天销量并返回日均。</t>
        </is>
      </c>
    </row>
    <row r="6">
      <c r="A6" s="6" t="inlineStr">
        <is>
          <t>数据来源</t>
        </is>
      </c>
      <c r="C6" s="21" t="inlineStr">
        <is>
          <t>'04_七天销量'!D5:J5</t>
        </is>
      </c>
    </row>
    <row r="7">
      <c r="A7" s="22" t="inlineStr">
        <is>
          <t>在黄色区域左上角输入公式</t>
        </is>
      </c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</row>
    <row r="8"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</row>
    <row r="9"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</row>
    <row r="10"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</row>
    <row r="11"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</row>
    <row r="12"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</row>
    <row r="13"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</row>
    <row r="14"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</row>
    <row r="15"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</row>
    <row r="16"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</row>
    <row r="17"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</row>
    <row r="18"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</row>
    <row r="19"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</row>
    <row r="20">
      <c r="A20" s="6" t="inlineStr">
        <is>
          <t>预期结果</t>
        </is>
      </c>
      <c r="C20" s="23" t="inlineStr">
        <is>
          <t>总销量 23，日均 3.29。</t>
        </is>
      </c>
    </row>
    <row r="21">
      <c r="A21" s="6" t="inlineStr">
        <is>
          <t>完成状态</t>
        </is>
      </c>
      <c r="C21" s="6" t="inlineStr">
        <is>
          <t>未完成</t>
        </is>
      </c>
    </row>
    <row r="22"/>
    <row r="23" ht="25" customHeight="1">
      <c r="A23" s="20" t="inlineStr">
        <is>
          <t>02 · MAKEARRAY｜生成 5×3 乘积表</t>
        </is>
      </c>
    </row>
    <row r="24">
      <c r="A24" s="6" t="inlineStr">
        <is>
          <t>任务</t>
        </is>
      </c>
      <c r="C24" s="5" t="inlineStr">
        <is>
          <t>每格返回 r×c。</t>
        </is>
      </c>
    </row>
    <row r="25">
      <c r="A25" s="6" t="inlineStr">
        <is>
          <t>数据来源</t>
        </is>
      </c>
      <c r="C25" s="21" t="inlineStr">
        <is>
          <t>不引用源数据</t>
        </is>
      </c>
    </row>
    <row r="26">
      <c r="A26" s="22" t="inlineStr">
        <is>
          <t>在黄色区域左上角输入公式</t>
        </is>
      </c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</row>
    <row r="27"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</row>
    <row r="28">
      <c r="D28" s="13" t="n"/>
      <c r="E28" s="13" t="n"/>
      <c r="F28" s="13" t="n"/>
      <c r="G28" s="13" t="n"/>
      <c r="H28" s="13" t="n"/>
      <c r="I28" s="13" t="n"/>
      <c r="J28" s="13" t="n"/>
      <c r="K28" s="13" t="n"/>
      <c r="L28" s="13" t="n"/>
      <c r="M28" s="13" t="n"/>
    </row>
    <row r="29">
      <c r="D29" s="13" t="n"/>
      <c r="E29" s="13" t="n"/>
      <c r="F29" s="13" t="n"/>
      <c r="G29" s="13" t="n"/>
      <c r="H29" s="13" t="n"/>
      <c r="I29" s="13" t="n"/>
      <c r="J29" s="13" t="n"/>
      <c r="K29" s="13" t="n"/>
      <c r="L29" s="13" t="n"/>
      <c r="M29" s="13" t="n"/>
    </row>
    <row r="30">
      <c r="D30" s="13" t="n"/>
      <c r="E30" s="13" t="n"/>
      <c r="F30" s="13" t="n"/>
      <c r="G30" s="13" t="n"/>
      <c r="H30" s="13" t="n"/>
      <c r="I30" s="13" t="n"/>
      <c r="J30" s="13" t="n"/>
      <c r="K30" s="13" t="n"/>
      <c r="L30" s="13" t="n"/>
      <c r="M30" s="13" t="n"/>
    </row>
    <row r="31">
      <c r="D31" s="13" t="n"/>
      <c r="E31" s="13" t="n"/>
      <c r="F31" s="13" t="n"/>
      <c r="G31" s="13" t="n"/>
      <c r="H31" s="13" t="n"/>
      <c r="I31" s="13" t="n"/>
      <c r="J31" s="13" t="n"/>
      <c r="K31" s="13" t="n"/>
      <c r="L31" s="13" t="n"/>
      <c r="M31" s="13" t="n"/>
    </row>
    <row r="32">
      <c r="D32" s="13" t="n"/>
      <c r="E32" s="13" t="n"/>
      <c r="F32" s="13" t="n"/>
      <c r="G32" s="13" t="n"/>
      <c r="H32" s="13" t="n"/>
      <c r="I32" s="13" t="n"/>
      <c r="J32" s="13" t="n"/>
      <c r="K32" s="13" t="n"/>
      <c r="L32" s="13" t="n"/>
      <c r="M32" s="13" t="n"/>
    </row>
    <row r="33"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</row>
    <row r="34">
      <c r="D34" s="13" t="n"/>
      <c r="E34" s="13" t="n"/>
      <c r="F34" s="13" t="n"/>
      <c r="G34" s="13" t="n"/>
      <c r="H34" s="13" t="n"/>
      <c r="I34" s="13" t="n"/>
      <c r="J34" s="13" t="n"/>
      <c r="K34" s="13" t="n"/>
      <c r="L34" s="13" t="n"/>
      <c r="M34" s="13" t="n"/>
    </row>
    <row r="35">
      <c r="D35" s="13" t="n"/>
      <c r="E35" s="13" t="n"/>
      <c r="F35" s="13" t="n"/>
      <c r="G35" s="13" t="n"/>
      <c r="H35" s="13" t="n"/>
      <c r="I35" s="13" t="n"/>
      <c r="J35" s="13" t="n"/>
      <c r="K35" s="13" t="n"/>
      <c r="L35" s="13" t="n"/>
      <c r="M35" s="13" t="n"/>
    </row>
    <row r="36">
      <c r="D36" s="13" t="n"/>
      <c r="E36" s="13" t="n"/>
      <c r="F36" s="13" t="n"/>
      <c r="G36" s="13" t="n"/>
      <c r="H36" s="13" t="n"/>
      <c r="I36" s="13" t="n"/>
      <c r="J36" s="13" t="n"/>
      <c r="K36" s="13" t="n"/>
      <c r="L36" s="13" t="n"/>
      <c r="M36" s="13" t="n"/>
    </row>
    <row r="37">
      <c r="D37" s="13" t="n"/>
      <c r="E37" s="13" t="n"/>
      <c r="F37" s="13" t="n"/>
      <c r="G37" s="13" t="n"/>
      <c r="H37" s="13" t="n"/>
      <c r="I37" s="13" t="n"/>
      <c r="J37" s="13" t="n"/>
      <c r="K37" s="13" t="n"/>
      <c r="L37" s="13" t="n"/>
      <c r="M37" s="13" t="n"/>
    </row>
    <row r="38">
      <c r="D38" s="13" t="n"/>
      <c r="E38" s="13" t="n"/>
      <c r="F38" s="13" t="n"/>
      <c r="G38" s="13" t="n"/>
      <c r="H38" s="13" t="n"/>
      <c r="I38" s="13" t="n"/>
      <c r="J38" s="13" t="n"/>
      <c r="K38" s="13" t="n"/>
      <c r="L38" s="13" t="n"/>
      <c r="M38" s="13" t="n"/>
    </row>
    <row r="39">
      <c r="A39" s="6" t="inlineStr">
        <is>
          <t>预期结果</t>
        </is>
      </c>
      <c r="C39" s="23" t="inlineStr">
        <is>
          <t>第一行 1、2、3，最后一行 5、10、15。</t>
        </is>
      </c>
    </row>
    <row r="40">
      <c r="A40" s="6" t="inlineStr">
        <is>
          <t>完成状态</t>
        </is>
      </c>
      <c r="C40" s="6" t="inlineStr">
        <is>
          <t>未完成</t>
        </is>
      </c>
    </row>
    <row r="41"/>
    <row r="42" ht="25" customHeight="1">
      <c r="A42" s="20" t="inlineStr">
        <is>
          <t>03 · BYROW｜逐行计算七天销量</t>
        </is>
      </c>
    </row>
    <row r="43">
      <c r="A43" s="6" t="inlineStr">
        <is>
          <t>任务</t>
        </is>
      </c>
      <c r="C43" s="5" t="inlineStr">
        <is>
          <t>对每行分别求和。</t>
        </is>
      </c>
    </row>
    <row r="44">
      <c r="A44" s="6" t="inlineStr">
        <is>
          <t>数据来源</t>
        </is>
      </c>
      <c r="C44" s="21" t="inlineStr">
        <is>
          <t>'04_七天销量'!D5:J12</t>
        </is>
      </c>
    </row>
    <row r="45">
      <c r="A45" s="22" t="inlineStr">
        <is>
          <t>在黄色区域左上角输入公式</t>
        </is>
      </c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  <c r="M45" s="13" t="n"/>
    </row>
    <row r="46">
      <c r="D46" s="13" t="n"/>
      <c r="E46" s="13" t="n"/>
      <c r="F46" s="13" t="n"/>
      <c r="G46" s="13" t="n"/>
      <c r="H46" s="13" t="n"/>
      <c r="I46" s="13" t="n"/>
      <c r="J46" s="13" t="n"/>
      <c r="K46" s="13" t="n"/>
      <c r="L46" s="13" t="n"/>
      <c r="M46" s="13" t="n"/>
    </row>
    <row r="47">
      <c r="D47" s="13" t="n"/>
      <c r="E47" s="13" t="n"/>
      <c r="F47" s="13" t="n"/>
      <c r="G47" s="13" t="n"/>
      <c r="H47" s="13" t="n"/>
      <c r="I47" s="13" t="n"/>
      <c r="J47" s="13" t="n"/>
      <c r="K47" s="13" t="n"/>
      <c r="L47" s="13" t="n"/>
      <c r="M47" s="13" t="n"/>
    </row>
    <row r="48">
      <c r="D48" s="13" t="n"/>
      <c r="E48" s="13" t="n"/>
      <c r="F48" s="13" t="n"/>
      <c r="G48" s="13" t="n"/>
      <c r="H48" s="13" t="n"/>
      <c r="I48" s="13" t="n"/>
      <c r="J48" s="13" t="n"/>
      <c r="K48" s="13" t="n"/>
      <c r="L48" s="13" t="n"/>
      <c r="M48" s="13" t="n"/>
    </row>
    <row r="49"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</row>
    <row r="50">
      <c r="D50" s="13" t="n"/>
      <c r="E50" s="13" t="n"/>
      <c r="F50" s="13" t="n"/>
      <c r="G50" s="13" t="n"/>
      <c r="H50" s="13" t="n"/>
      <c r="I50" s="13" t="n"/>
      <c r="J50" s="13" t="n"/>
      <c r="K50" s="13" t="n"/>
      <c r="L50" s="13" t="n"/>
      <c r="M50" s="13" t="n"/>
    </row>
    <row r="51">
      <c r="D51" s="13" t="n"/>
      <c r="E51" s="13" t="n"/>
      <c r="F51" s="13" t="n"/>
      <c r="G51" s="13" t="n"/>
      <c r="H51" s="13" t="n"/>
      <c r="I51" s="13" t="n"/>
      <c r="J51" s="13" t="n"/>
      <c r="K51" s="13" t="n"/>
      <c r="L51" s="13" t="n"/>
      <c r="M51" s="13" t="n"/>
    </row>
    <row r="52">
      <c r="D52" s="13" t="n"/>
      <c r="E52" s="13" t="n"/>
      <c r="F52" s="13" t="n"/>
      <c r="G52" s="13" t="n"/>
      <c r="H52" s="13" t="n"/>
      <c r="I52" s="13" t="n"/>
      <c r="J52" s="13" t="n"/>
      <c r="K52" s="13" t="n"/>
      <c r="L52" s="13" t="n"/>
      <c r="M52" s="13" t="n"/>
    </row>
    <row r="53">
      <c r="D53" s="13" t="n"/>
      <c r="E53" s="13" t="n"/>
      <c r="F53" s="13" t="n"/>
      <c r="G53" s="13" t="n"/>
      <c r="H53" s="13" t="n"/>
      <c r="I53" s="13" t="n"/>
      <c r="J53" s="13" t="n"/>
      <c r="K53" s="13" t="n"/>
      <c r="L53" s="13" t="n"/>
      <c r="M53" s="13" t="n"/>
    </row>
    <row r="54">
      <c r="D54" s="13" t="n"/>
      <c r="E54" s="13" t="n"/>
      <c r="F54" s="13" t="n"/>
      <c r="G54" s="13" t="n"/>
      <c r="H54" s="13" t="n"/>
      <c r="I54" s="13" t="n"/>
      <c r="J54" s="13" t="n"/>
      <c r="K54" s="13" t="n"/>
      <c r="L54" s="13" t="n"/>
      <c r="M54" s="13" t="n"/>
    </row>
    <row r="55">
      <c r="D55" s="13" t="n"/>
      <c r="E55" s="13" t="n"/>
      <c r="F55" s="13" t="n"/>
      <c r="G55" s="13" t="n"/>
      <c r="H55" s="13" t="n"/>
      <c r="I55" s="13" t="n"/>
      <c r="J55" s="13" t="n"/>
      <c r="K55" s="13" t="n"/>
      <c r="L55" s="13" t="n"/>
      <c r="M55" s="13" t="n"/>
    </row>
    <row r="56">
      <c r="D56" s="13" t="n"/>
      <c r="E56" s="13" t="n"/>
      <c r="F56" s="13" t="n"/>
      <c r="G56" s="13" t="n"/>
      <c r="H56" s="13" t="n"/>
      <c r="I56" s="13" t="n"/>
      <c r="J56" s="13" t="n"/>
      <c r="K56" s="13" t="n"/>
      <c r="L56" s="13" t="n"/>
      <c r="M56" s="13" t="n"/>
    </row>
    <row r="57">
      <c r="D57" s="13" t="n"/>
      <c r="E57" s="13" t="n"/>
      <c r="F57" s="13" t="n"/>
      <c r="G57" s="13" t="n"/>
      <c r="H57" s="13" t="n"/>
      <c r="I57" s="13" t="n"/>
      <c r="J57" s="13" t="n"/>
      <c r="K57" s="13" t="n"/>
      <c r="L57" s="13" t="n"/>
      <c r="M57" s="13" t="n"/>
    </row>
    <row r="58">
      <c r="A58" s="6" t="inlineStr">
        <is>
          <t>预期结果</t>
        </is>
      </c>
      <c r="C58" s="23" t="inlineStr">
        <is>
          <t>返回 8 个 SKU 总销量。</t>
        </is>
      </c>
    </row>
    <row r="59">
      <c r="A59" s="6" t="inlineStr">
        <is>
          <t>完成状态</t>
        </is>
      </c>
      <c r="C59" s="6" t="inlineStr">
        <is>
          <t>未完成</t>
        </is>
      </c>
    </row>
    <row r="60"/>
    <row r="61" ht="25" customHeight="1">
      <c r="A61" s="20" t="inlineStr">
        <is>
          <t>04 · BYCOL｜逐列汇总每天销量</t>
        </is>
      </c>
    </row>
    <row r="62">
      <c r="A62" s="6" t="inlineStr">
        <is>
          <t>任务</t>
        </is>
      </c>
      <c r="C62" s="5" t="inlineStr">
        <is>
          <t>对每列分别求和。</t>
        </is>
      </c>
    </row>
    <row r="63">
      <c r="A63" s="6" t="inlineStr">
        <is>
          <t>数据来源</t>
        </is>
      </c>
      <c r="C63" s="21" t="inlineStr">
        <is>
          <t>'04_七天销量'!D5:J12</t>
        </is>
      </c>
    </row>
    <row r="64">
      <c r="A64" s="22" t="inlineStr">
        <is>
          <t>在黄色区域左上角输入公式</t>
        </is>
      </c>
      <c r="D64" s="13" t="n"/>
      <c r="E64" s="13" t="n"/>
      <c r="F64" s="13" t="n"/>
      <c r="G64" s="13" t="n"/>
      <c r="H64" s="13" t="n"/>
      <c r="I64" s="13" t="n"/>
      <c r="J64" s="13" t="n"/>
      <c r="K64" s="13" t="n"/>
      <c r="L64" s="13" t="n"/>
      <c r="M64" s="13" t="n"/>
    </row>
    <row r="65">
      <c r="D65" s="13" t="n"/>
      <c r="E65" s="13" t="n"/>
      <c r="F65" s="13" t="n"/>
      <c r="G65" s="13" t="n"/>
      <c r="H65" s="13" t="n"/>
      <c r="I65" s="13" t="n"/>
      <c r="J65" s="13" t="n"/>
      <c r="K65" s="13" t="n"/>
      <c r="L65" s="13" t="n"/>
      <c r="M65" s="13" t="n"/>
    </row>
    <row r="66">
      <c r="D66" s="13" t="n"/>
      <c r="E66" s="13" t="n"/>
      <c r="F66" s="13" t="n"/>
      <c r="G66" s="13" t="n"/>
      <c r="H66" s="13" t="n"/>
      <c r="I66" s="13" t="n"/>
      <c r="J66" s="13" t="n"/>
      <c r="K66" s="13" t="n"/>
      <c r="L66" s="13" t="n"/>
      <c r="M66" s="13" t="n"/>
    </row>
    <row r="67">
      <c r="D67" s="13" t="n"/>
      <c r="E67" s="13" t="n"/>
      <c r="F67" s="13" t="n"/>
      <c r="G67" s="13" t="n"/>
      <c r="H67" s="13" t="n"/>
      <c r="I67" s="13" t="n"/>
      <c r="J67" s="13" t="n"/>
      <c r="K67" s="13" t="n"/>
      <c r="L67" s="13" t="n"/>
      <c r="M67" s="13" t="n"/>
    </row>
    <row r="68">
      <c r="D68" s="13" t="n"/>
      <c r="E68" s="13" t="n"/>
      <c r="F68" s="13" t="n"/>
      <c r="G68" s="13" t="n"/>
      <c r="H68" s="13" t="n"/>
      <c r="I68" s="13" t="n"/>
      <c r="J68" s="13" t="n"/>
      <c r="K68" s="13" t="n"/>
      <c r="L68" s="13" t="n"/>
      <c r="M68" s="13" t="n"/>
    </row>
    <row r="69">
      <c r="D69" s="13" t="n"/>
      <c r="E69" s="13" t="n"/>
      <c r="F69" s="13" t="n"/>
      <c r="G69" s="13" t="n"/>
      <c r="H69" s="13" t="n"/>
      <c r="I69" s="13" t="n"/>
      <c r="J69" s="13" t="n"/>
      <c r="K69" s="13" t="n"/>
      <c r="L69" s="13" t="n"/>
      <c r="M69" s="13" t="n"/>
    </row>
    <row r="70">
      <c r="D70" s="13" t="n"/>
      <c r="E70" s="13" t="n"/>
      <c r="F70" s="13" t="n"/>
      <c r="G70" s="13" t="n"/>
      <c r="H70" s="13" t="n"/>
      <c r="I70" s="13" t="n"/>
      <c r="J70" s="13" t="n"/>
      <c r="K70" s="13" t="n"/>
      <c r="L70" s="13" t="n"/>
      <c r="M70" s="13" t="n"/>
    </row>
    <row r="71">
      <c r="D71" s="13" t="n"/>
      <c r="E71" s="13" t="n"/>
      <c r="F71" s="13" t="n"/>
      <c r="G71" s="13" t="n"/>
      <c r="H71" s="13" t="n"/>
      <c r="I71" s="13" t="n"/>
      <c r="J71" s="13" t="n"/>
      <c r="K71" s="13" t="n"/>
      <c r="L71" s="13" t="n"/>
      <c r="M71" s="13" t="n"/>
    </row>
    <row r="72">
      <c r="D72" s="13" t="n"/>
      <c r="E72" s="13" t="n"/>
      <c r="F72" s="13" t="n"/>
      <c r="G72" s="13" t="n"/>
      <c r="H72" s="13" t="n"/>
      <c r="I72" s="13" t="n"/>
      <c r="J72" s="13" t="n"/>
      <c r="K72" s="13" t="n"/>
      <c r="L72" s="13" t="n"/>
      <c r="M72" s="13" t="n"/>
    </row>
    <row r="73">
      <c r="D73" s="13" t="n"/>
      <c r="E73" s="13" t="n"/>
      <c r="F73" s="13" t="n"/>
      <c r="G73" s="13" t="n"/>
      <c r="H73" s="13" t="n"/>
      <c r="I73" s="13" t="n"/>
      <c r="J73" s="13" t="n"/>
      <c r="K73" s="13" t="n"/>
      <c r="L73" s="13" t="n"/>
      <c r="M73" s="13" t="n"/>
    </row>
    <row r="74">
      <c r="D74" s="13" t="n"/>
      <c r="E74" s="13" t="n"/>
      <c r="F74" s="13" t="n"/>
      <c r="G74" s="13" t="n"/>
      <c r="H74" s="13" t="n"/>
      <c r="I74" s="13" t="n"/>
      <c r="J74" s="13" t="n"/>
      <c r="K74" s="13" t="n"/>
      <c r="L74" s="13" t="n"/>
      <c r="M74" s="13" t="n"/>
    </row>
    <row r="75">
      <c r="D75" s="13" t="n"/>
      <c r="E75" s="13" t="n"/>
      <c r="F75" s="13" t="n"/>
      <c r="G75" s="13" t="n"/>
      <c r="H75" s="13" t="n"/>
      <c r="I75" s="13" t="n"/>
      <c r="J75" s="13" t="n"/>
      <c r="K75" s="13" t="n"/>
      <c r="L75" s="13" t="n"/>
      <c r="M75" s="13" t="n"/>
    </row>
    <row r="76">
      <c r="D76" s="13" t="n"/>
      <c r="E76" s="13" t="n"/>
      <c r="F76" s="13" t="n"/>
      <c r="G76" s="13" t="n"/>
      <c r="H76" s="13" t="n"/>
      <c r="I76" s="13" t="n"/>
      <c r="J76" s="13" t="n"/>
      <c r="K76" s="13" t="n"/>
      <c r="L76" s="13" t="n"/>
      <c r="M76" s="13" t="n"/>
    </row>
    <row r="77">
      <c r="A77" s="6" t="inlineStr">
        <is>
          <t>预期结果</t>
        </is>
      </c>
      <c r="C77" s="23" t="inlineStr">
        <is>
          <t>横向返回 7 个日期总销量。</t>
        </is>
      </c>
    </row>
    <row r="78">
      <c r="A78" s="6" t="inlineStr">
        <is>
          <t>完成状态</t>
        </is>
      </c>
      <c r="C78" s="6" t="inlineStr">
        <is>
          <t>未完成</t>
        </is>
      </c>
    </row>
    <row r="79"/>
    <row r="80" ht="25" customHeight="1">
      <c r="A80" s="20" t="inlineStr">
        <is>
          <t>05 · MAP｜库存转换为状态</t>
        </is>
      </c>
    </row>
    <row r="81">
      <c r="A81" s="6" t="inlineStr">
        <is>
          <t>任务</t>
        </is>
      </c>
      <c r="C81" s="5" t="inlineStr">
        <is>
          <t>库存低于 10 为预警。</t>
        </is>
      </c>
    </row>
    <row r="82">
      <c r="A82" s="6" t="inlineStr">
        <is>
          <t>数据来源</t>
        </is>
      </c>
      <c r="C82" s="21" t="inlineStr">
        <is>
          <t>'04_七天销量'!C5:C12</t>
        </is>
      </c>
    </row>
    <row r="83">
      <c r="A83" s="22" t="inlineStr">
        <is>
          <t>在黄色区域左上角输入公式</t>
        </is>
      </c>
      <c r="D83" s="13" t="n"/>
      <c r="E83" s="13" t="n"/>
      <c r="F83" s="13" t="n"/>
      <c r="G83" s="13" t="n"/>
      <c r="H83" s="13" t="n"/>
      <c r="I83" s="13" t="n"/>
      <c r="J83" s="13" t="n"/>
      <c r="K83" s="13" t="n"/>
      <c r="L83" s="13" t="n"/>
      <c r="M83" s="13" t="n"/>
    </row>
    <row r="84">
      <c r="D84" s="13" t="n"/>
      <c r="E84" s="13" t="n"/>
      <c r="F84" s="13" t="n"/>
      <c r="G84" s="13" t="n"/>
      <c r="H84" s="13" t="n"/>
      <c r="I84" s="13" t="n"/>
      <c r="J84" s="13" t="n"/>
      <c r="K84" s="13" t="n"/>
      <c r="L84" s="13" t="n"/>
      <c r="M84" s="13" t="n"/>
    </row>
    <row r="85">
      <c r="D85" s="13" t="n"/>
      <c r="E85" s="13" t="n"/>
      <c r="F85" s="13" t="n"/>
      <c r="G85" s="13" t="n"/>
      <c r="H85" s="13" t="n"/>
      <c r="I85" s="13" t="n"/>
      <c r="J85" s="13" t="n"/>
      <c r="K85" s="13" t="n"/>
      <c r="L85" s="13" t="n"/>
      <c r="M85" s="13" t="n"/>
    </row>
    <row r="86">
      <c r="D86" s="13" t="n"/>
      <c r="E86" s="13" t="n"/>
      <c r="F86" s="13" t="n"/>
      <c r="G86" s="13" t="n"/>
      <c r="H86" s="13" t="n"/>
      <c r="I86" s="13" t="n"/>
      <c r="J86" s="13" t="n"/>
      <c r="K86" s="13" t="n"/>
      <c r="L86" s="13" t="n"/>
      <c r="M86" s="13" t="n"/>
    </row>
    <row r="87">
      <c r="D87" s="13" t="n"/>
      <c r="E87" s="13" t="n"/>
      <c r="F87" s="13" t="n"/>
      <c r="G87" s="13" t="n"/>
      <c r="H87" s="13" t="n"/>
      <c r="I87" s="13" t="n"/>
      <c r="J87" s="13" t="n"/>
      <c r="K87" s="13" t="n"/>
      <c r="L87" s="13" t="n"/>
      <c r="M87" s="13" t="n"/>
    </row>
    <row r="88">
      <c r="D88" s="13" t="n"/>
      <c r="E88" s="13" t="n"/>
      <c r="F88" s="13" t="n"/>
      <c r="G88" s="13" t="n"/>
      <c r="H88" s="13" t="n"/>
      <c r="I88" s="13" t="n"/>
      <c r="J88" s="13" t="n"/>
      <c r="K88" s="13" t="n"/>
      <c r="L88" s="13" t="n"/>
      <c r="M88" s="13" t="n"/>
    </row>
    <row r="89"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</row>
    <row r="90">
      <c r="D90" s="13" t="n"/>
      <c r="E90" s="13" t="n"/>
      <c r="F90" s="13" t="n"/>
      <c r="G90" s="13" t="n"/>
      <c r="H90" s="13" t="n"/>
      <c r="I90" s="13" t="n"/>
      <c r="J90" s="13" t="n"/>
      <c r="K90" s="13" t="n"/>
      <c r="L90" s="13" t="n"/>
      <c r="M90" s="13" t="n"/>
    </row>
    <row r="91">
      <c r="D91" s="13" t="n"/>
      <c r="E91" s="13" t="n"/>
      <c r="F91" s="13" t="n"/>
      <c r="G91" s="13" t="n"/>
      <c r="H91" s="13" t="n"/>
      <c r="I91" s="13" t="n"/>
      <c r="J91" s="13" t="n"/>
      <c r="K91" s="13" t="n"/>
      <c r="L91" s="13" t="n"/>
      <c r="M91" s="13" t="n"/>
    </row>
    <row r="92">
      <c r="D92" s="13" t="n"/>
      <c r="E92" s="13" t="n"/>
      <c r="F92" s="13" t="n"/>
      <c r="G92" s="13" t="n"/>
      <c r="H92" s="13" t="n"/>
      <c r="I92" s="13" t="n"/>
      <c r="J92" s="13" t="n"/>
      <c r="K92" s="13" t="n"/>
      <c r="L92" s="13" t="n"/>
      <c r="M92" s="13" t="n"/>
    </row>
    <row r="93">
      <c r="D93" s="13" t="n"/>
      <c r="E93" s="13" t="n"/>
      <c r="F93" s="13" t="n"/>
      <c r="G93" s="13" t="n"/>
      <c r="H93" s="13" t="n"/>
      <c r="I93" s="13" t="n"/>
      <c r="J93" s="13" t="n"/>
      <c r="K93" s="13" t="n"/>
      <c r="L93" s="13" t="n"/>
      <c r="M93" s="13" t="n"/>
    </row>
    <row r="94">
      <c r="D94" s="13" t="n"/>
      <c r="E94" s="13" t="n"/>
      <c r="F94" s="13" t="n"/>
      <c r="G94" s="13" t="n"/>
      <c r="H94" s="13" t="n"/>
      <c r="I94" s="13" t="n"/>
      <c r="J94" s="13" t="n"/>
      <c r="K94" s="13" t="n"/>
      <c r="L94" s="13" t="n"/>
      <c r="M94" s="13" t="n"/>
    </row>
    <row r="95">
      <c r="D95" s="13" t="n"/>
      <c r="E95" s="13" t="n"/>
      <c r="F95" s="13" t="n"/>
      <c r="G95" s="13" t="n"/>
      <c r="H95" s="13" t="n"/>
      <c r="I95" s="13" t="n"/>
      <c r="J95" s="13" t="n"/>
      <c r="K95" s="13" t="n"/>
      <c r="L95" s="13" t="n"/>
      <c r="M95" s="13" t="n"/>
    </row>
    <row r="96">
      <c r="A96" s="6" t="inlineStr">
        <is>
          <t>预期结果</t>
        </is>
      </c>
      <c r="C96" s="23" t="inlineStr">
        <is>
          <t>向下返回 8 个状态。</t>
        </is>
      </c>
    </row>
    <row r="97">
      <c r="A97" s="6" t="inlineStr">
        <is>
          <t>完成状态</t>
        </is>
      </c>
      <c r="C97" s="6" t="inlineStr">
        <is>
          <t>未完成</t>
        </is>
      </c>
    </row>
    <row r="98"/>
    <row r="99" ht="25" customHeight="1">
      <c r="A99" s="20" t="inlineStr">
        <is>
          <t>06 · REDUCE｜累计全部销量</t>
        </is>
      </c>
    </row>
    <row r="100">
      <c r="A100" s="6" t="inlineStr">
        <is>
          <t>任务</t>
        </is>
      </c>
      <c r="C100" s="5" t="inlineStr">
        <is>
          <t>从 0 开始累计所有七天销量。</t>
        </is>
      </c>
    </row>
    <row r="101">
      <c r="A101" s="6" t="inlineStr">
        <is>
          <t>数据来源</t>
        </is>
      </c>
      <c r="C101" s="21" t="inlineStr">
        <is>
          <t>'04_七天销量'!D5:J12</t>
        </is>
      </c>
    </row>
    <row r="102">
      <c r="A102" s="22" t="inlineStr">
        <is>
          <t>在黄色区域左上角输入公式</t>
        </is>
      </c>
      <c r="D102" s="13" t="n"/>
      <c r="E102" s="13" t="n"/>
      <c r="F102" s="13" t="n"/>
      <c r="G102" s="13" t="n"/>
      <c r="H102" s="13" t="n"/>
      <c r="I102" s="13" t="n"/>
      <c r="J102" s="13" t="n"/>
      <c r="K102" s="13" t="n"/>
      <c r="L102" s="13" t="n"/>
      <c r="M102" s="13" t="n"/>
    </row>
    <row r="103">
      <c r="D103" s="13" t="n"/>
      <c r="E103" s="13" t="n"/>
      <c r="F103" s="13" t="n"/>
      <c r="G103" s="13" t="n"/>
      <c r="H103" s="13" t="n"/>
      <c r="I103" s="13" t="n"/>
      <c r="J103" s="13" t="n"/>
      <c r="K103" s="13" t="n"/>
      <c r="L103" s="13" t="n"/>
      <c r="M103" s="13" t="n"/>
    </row>
    <row r="104">
      <c r="D104" s="13" t="n"/>
      <c r="E104" s="13" t="n"/>
      <c r="F104" s="13" t="n"/>
      <c r="G104" s="13" t="n"/>
      <c r="H104" s="13" t="n"/>
      <c r="I104" s="13" t="n"/>
      <c r="J104" s="13" t="n"/>
      <c r="K104" s="13" t="n"/>
      <c r="L104" s="13" t="n"/>
      <c r="M104" s="13" t="n"/>
    </row>
    <row r="105">
      <c r="D105" s="13" t="n"/>
      <c r="E105" s="13" t="n"/>
      <c r="F105" s="13" t="n"/>
      <c r="G105" s="13" t="n"/>
      <c r="H105" s="13" t="n"/>
      <c r="I105" s="13" t="n"/>
      <c r="J105" s="13" t="n"/>
      <c r="K105" s="13" t="n"/>
      <c r="L105" s="13" t="n"/>
      <c r="M105" s="13" t="n"/>
    </row>
    <row r="106">
      <c r="D106" s="13" t="n"/>
      <c r="E106" s="13" t="n"/>
      <c r="F106" s="13" t="n"/>
      <c r="G106" s="13" t="n"/>
      <c r="H106" s="13" t="n"/>
      <c r="I106" s="13" t="n"/>
      <c r="J106" s="13" t="n"/>
      <c r="K106" s="13" t="n"/>
      <c r="L106" s="13" t="n"/>
      <c r="M106" s="13" t="n"/>
    </row>
    <row r="107">
      <c r="D107" s="13" t="n"/>
      <c r="E107" s="13" t="n"/>
      <c r="F107" s="13" t="n"/>
      <c r="G107" s="13" t="n"/>
      <c r="H107" s="13" t="n"/>
      <c r="I107" s="13" t="n"/>
      <c r="J107" s="13" t="n"/>
      <c r="K107" s="13" t="n"/>
      <c r="L107" s="13" t="n"/>
      <c r="M107" s="13" t="n"/>
    </row>
    <row r="108">
      <c r="D108" s="13" t="n"/>
      <c r="E108" s="13" t="n"/>
      <c r="F108" s="13" t="n"/>
      <c r="G108" s="13" t="n"/>
      <c r="H108" s="13" t="n"/>
      <c r="I108" s="13" t="n"/>
      <c r="J108" s="13" t="n"/>
      <c r="K108" s="13" t="n"/>
      <c r="L108" s="13" t="n"/>
      <c r="M108" s="13" t="n"/>
    </row>
    <row r="109">
      <c r="D109" s="13" t="n"/>
      <c r="E109" s="13" t="n"/>
      <c r="F109" s="13" t="n"/>
      <c r="G109" s="13" t="n"/>
      <c r="H109" s="13" t="n"/>
      <c r="I109" s="13" t="n"/>
      <c r="J109" s="13" t="n"/>
      <c r="K109" s="13" t="n"/>
      <c r="L109" s="13" t="n"/>
      <c r="M109" s="13" t="n"/>
    </row>
    <row r="110">
      <c r="D110" s="13" t="n"/>
      <c r="E110" s="13" t="n"/>
      <c r="F110" s="13" t="n"/>
      <c r="G110" s="13" t="n"/>
      <c r="H110" s="13" t="n"/>
      <c r="I110" s="13" t="n"/>
      <c r="J110" s="13" t="n"/>
      <c r="K110" s="13" t="n"/>
      <c r="L110" s="13" t="n"/>
      <c r="M110" s="13" t="n"/>
    </row>
    <row r="111">
      <c r="D111" s="13" t="n"/>
      <c r="E111" s="13" t="n"/>
      <c r="F111" s="13" t="n"/>
      <c r="G111" s="13" t="n"/>
      <c r="H111" s="13" t="n"/>
      <c r="I111" s="13" t="n"/>
      <c r="J111" s="13" t="n"/>
      <c r="K111" s="13" t="n"/>
      <c r="L111" s="13" t="n"/>
      <c r="M111" s="13" t="n"/>
    </row>
    <row r="112">
      <c r="D112" s="13" t="n"/>
      <c r="E112" s="13" t="n"/>
      <c r="F112" s="13" t="n"/>
      <c r="G112" s="13" t="n"/>
      <c r="H112" s="13" t="n"/>
      <c r="I112" s="13" t="n"/>
      <c r="J112" s="13" t="n"/>
      <c r="K112" s="13" t="n"/>
      <c r="L112" s="13" t="n"/>
      <c r="M112" s="13" t="n"/>
    </row>
    <row r="113">
      <c r="D113" s="13" t="n"/>
      <c r="E113" s="13" t="n"/>
      <c r="F113" s="13" t="n"/>
      <c r="G113" s="13" t="n"/>
      <c r="H113" s="13" t="n"/>
      <c r="I113" s="13" t="n"/>
      <c r="J113" s="13" t="n"/>
      <c r="K113" s="13" t="n"/>
      <c r="L113" s="13" t="n"/>
      <c r="M113" s="13" t="n"/>
    </row>
    <row r="114">
      <c r="D114" s="13" t="n"/>
      <c r="E114" s="13" t="n"/>
      <c r="F114" s="13" t="n"/>
      <c r="G114" s="13" t="n"/>
      <c r="H114" s="13" t="n"/>
      <c r="I114" s="13" t="n"/>
      <c r="J114" s="13" t="n"/>
      <c r="K114" s="13" t="n"/>
      <c r="L114" s="13" t="n"/>
      <c r="M114" s="13" t="n"/>
    </row>
    <row r="115">
      <c r="A115" s="6" t="inlineStr">
        <is>
          <t>预期结果</t>
        </is>
      </c>
      <c r="C115" s="23" t="n">
        <v>115</v>
      </c>
    </row>
    <row r="116">
      <c r="A116" s="6" t="inlineStr">
        <is>
          <t>完成状态</t>
        </is>
      </c>
      <c r="C116" s="6" t="inlineStr">
        <is>
          <t>未完成</t>
        </is>
      </c>
    </row>
  </sheetData>
  <mergeCells count="62">
    <mergeCell ref="A24:B24"/>
    <mergeCell ref="C96:M96"/>
    <mergeCell ref="A64:B64"/>
    <mergeCell ref="A23:M23"/>
    <mergeCell ref="A59:B59"/>
    <mergeCell ref="A82:B82"/>
    <mergeCell ref="C6:M6"/>
    <mergeCell ref="C101:M101"/>
    <mergeCell ref="C77:M77"/>
    <mergeCell ref="A45:B45"/>
    <mergeCell ref="A4:M4"/>
    <mergeCell ref="C24:M24"/>
    <mergeCell ref="C5:M5"/>
    <mergeCell ref="C58:M58"/>
    <mergeCell ref="C62:M62"/>
    <mergeCell ref="C97:D97"/>
    <mergeCell ref="C116:D116"/>
    <mergeCell ref="A6:B6"/>
    <mergeCell ref="A78:B78"/>
    <mergeCell ref="C20:M20"/>
    <mergeCell ref="A7:B7"/>
    <mergeCell ref="A25:B25"/>
    <mergeCell ref="C100:M100"/>
    <mergeCell ref="C25:M25"/>
    <mergeCell ref="C63:M63"/>
    <mergeCell ref="C40:D40"/>
    <mergeCell ref="C44:M44"/>
    <mergeCell ref="C59:D59"/>
    <mergeCell ref="A26:B26"/>
    <mergeCell ref="A21:B21"/>
    <mergeCell ref="A101:B101"/>
    <mergeCell ref="A1:M1"/>
    <mergeCell ref="C21:D21"/>
    <mergeCell ref="C43:M43"/>
    <mergeCell ref="A77:B77"/>
    <mergeCell ref="A61:M61"/>
    <mergeCell ref="C115:M115"/>
    <mergeCell ref="A5:B5"/>
    <mergeCell ref="A116:B116"/>
    <mergeCell ref="A97:B97"/>
    <mergeCell ref="A99:M99"/>
    <mergeCell ref="C39:M39"/>
    <mergeCell ref="A20:B20"/>
    <mergeCell ref="A62:B62"/>
    <mergeCell ref="A96:B96"/>
    <mergeCell ref="A100:B100"/>
    <mergeCell ref="A80:M80"/>
    <mergeCell ref="A43:B43"/>
    <mergeCell ref="A81:B81"/>
    <mergeCell ref="C82:M82"/>
    <mergeCell ref="A63:B63"/>
    <mergeCell ref="A115:B115"/>
    <mergeCell ref="C81:M81"/>
    <mergeCell ref="A44:B44"/>
    <mergeCell ref="A102:B102"/>
    <mergeCell ref="A40:B40"/>
    <mergeCell ref="C78:D78"/>
    <mergeCell ref="A2:M2"/>
    <mergeCell ref="A58:B58"/>
    <mergeCell ref="A39:B39"/>
    <mergeCell ref="A83:B83"/>
    <mergeCell ref="A42:M42"/>
  </mergeCells>
  <conditionalFormatting sqref="C21:D21">
    <cfRule type="expression" priority="1" dxfId="0">
      <formula>C21="已完成"</formula>
    </cfRule>
    <cfRule type="expression" priority="2" dxfId="1">
      <formula>C21="需复习"</formula>
    </cfRule>
  </conditionalFormatting>
  <conditionalFormatting sqref="C40:D40">
    <cfRule type="expression" priority="3" dxfId="0">
      <formula>C40="已完成"</formula>
    </cfRule>
    <cfRule type="expression" priority="4" dxfId="1">
      <formula>C40="需复习"</formula>
    </cfRule>
  </conditionalFormatting>
  <conditionalFormatting sqref="C59:D59">
    <cfRule type="expression" priority="5" dxfId="0">
      <formula>C59="已完成"</formula>
    </cfRule>
    <cfRule type="expression" priority="6" dxfId="1">
      <formula>C59="需复习"</formula>
    </cfRule>
  </conditionalFormatting>
  <conditionalFormatting sqref="C78:D78">
    <cfRule type="expression" priority="7" dxfId="0">
      <formula>C78="已完成"</formula>
    </cfRule>
    <cfRule type="expression" priority="8" dxfId="1">
      <formula>C78="需复习"</formula>
    </cfRule>
  </conditionalFormatting>
  <conditionalFormatting sqref="C97:D97">
    <cfRule type="expression" priority="9" dxfId="0">
      <formula>C97="已完成"</formula>
    </cfRule>
    <cfRule type="expression" priority="10" dxfId="1">
      <formula>C97="需复习"</formula>
    </cfRule>
  </conditionalFormatting>
  <conditionalFormatting sqref="C116:D116">
    <cfRule type="expression" priority="11" dxfId="0">
      <formula>C116="已完成"</formula>
    </cfRule>
    <cfRule type="expression" priority="12" dxfId="1">
      <formula>C116="需复习"</formula>
    </cfRule>
  </conditionalFormatting>
  <dataValidations count="6">
    <dataValidation sqref="C21:D21" showDropDown="0" showInputMessage="0" showErrorMessage="0" allowBlank="0" type="list">
      <formula1>"未完成,已完成,需复习"</formula1>
    </dataValidation>
    <dataValidation sqref="C40:D40" showDropDown="0" showInputMessage="0" showErrorMessage="0" allowBlank="0" type="list">
      <formula1>"未完成,已完成,需复习"</formula1>
    </dataValidation>
    <dataValidation sqref="C59:D59" showDropDown="0" showInputMessage="0" showErrorMessage="0" allowBlank="0" type="list">
      <formula1>"未完成,已完成,需复习"</formula1>
    </dataValidation>
    <dataValidation sqref="C78:D78" showDropDown="0" showInputMessage="0" showErrorMessage="0" allowBlank="0" type="list">
      <formula1>"未完成,已完成,需复习"</formula1>
    </dataValidation>
    <dataValidation sqref="C97:D97" showDropDown="0" showInputMessage="0" showErrorMessage="0" allowBlank="0" type="list">
      <formula1>"未完成,已完成,需复习"</formula1>
    </dataValidation>
    <dataValidation sqref="C116:D116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14.xml><?xml version="1.0" encoding="utf-8"?>
<worksheet xmlns="http://schemas.openxmlformats.org/spreadsheetml/2006/main">
  <sheetPr>
    <outlinePr summaryBelow="1" summaryRight="1"/>
    <pageSetUpPr fitToPage="1"/>
  </sheetPr>
  <dimension ref="A1:M15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3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34" customHeight="1">
      <c r="A1" s="1" t="inlineStr">
        <is>
          <t>综合应用练习</t>
        </is>
      </c>
    </row>
    <row r="2" ht="38" customHeight="1">
      <c r="A2" s="2" t="inlineStr">
        <is>
          <t>先拆任务，再组合查找、统计、逻辑、动态数组和批量计算。</t>
        </is>
      </c>
    </row>
    <row r="3"/>
    <row r="4" ht="25" customHeight="1">
      <c r="A4" s="20" t="inlineStr">
        <is>
          <t>01 · XLOOKUP + IFERROR｜补全供应商</t>
        </is>
      </c>
    </row>
    <row r="5">
      <c r="A5" s="6" t="inlineStr">
        <is>
          <t>任务</t>
        </is>
      </c>
      <c r="C5" s="5" t="inlineStr">
        <is>
          <t>根据订单 D5 编码返回供应商，查不到显示未维护。</t>
        </is>
      </c>
    </row>
    <row r="6">
      <c r="A6" s="6" t="inlineStr">
        <is>
          <t>数据来源</t>
        </is>
      </c>
      <c r="C6" s="21" t="inlineStr">
        <is>
          <t>订单明细 D5 → 商品表 A/D 列</t>
        </is>
      </c>
    </row>
    <row r="7">
      <c r="A7" s="22" t="inlineStr">
        <is>
          <t>在黄色区域左上角输入公式</t>
        </is>
      </c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  <c r="M7" s="13" t="n"/>
    </row>
    <row r="8">
      <c r="D8" s="13" t="n"/>
      <c r="E8" s="13" t="n"/>
      <c r="F8" s="13" t="n"/>
      <c r="G8" s="13" t="n"/>
      <c r="H8" s="13" t="n"/>
      <c r="I8" s="13" t="n"/>
      <c r="J8" s="13" t="n"/>
      <c r="K8" s="13" t="n"/>
      <c r="L8" s="13" t="n"/>
      <c r="M8" s="13" t="n"/>
    </row>
    <row r="9">
      <c r="D9" s="13" t="n"/>
      <c r="E9" s="13" t="n"/>
      <c r="F9" s="13" t="n"/>
      <c r="G9" s="13" t="n"/>
      <c r="H9" s="13" t="n"/>
      <c r="I9" s="13" t="n"/>
      <c r="J9" s="13" t="n"/>
      <c r="K9" s="13" t="n"/>
      <c r="L9" s="13" t="n"/>
      <c r="M9" s="13" t="n"/>
    </row>
    <row r="10"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</row>
    <row r="11">
      <c r="D11" s="13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3" t="n"/>
    </row>
    <row r="12"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</row>
    <row r="13"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</row>
    <row r="14"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</row>
    <row r="15"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</row>
    <row r="16"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</row>
    <row r="17"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</row>
    <row r="18"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</row>
    <row r="19"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</row>
    <row r="20">
      <c r="A20" s="6" t="inlineStr">
        <is>
          <t>预期结果</t>
        </is>
      </c>
      <c r="C20" s="23" t="inlineStr">
        <is>
          <t>键盘供应商 A</t>
        </is>
      </c>
    </row>
    <row r="21">
      <c r="A21" s="6" t="inlineStr">
        <is>
          <t>完成状态</t>
        </is>
      </c>
      <c r="C21" s="6" t="inlineStr">
        <is>
          <t>未完成</t>
        </is>
      </c>
    </row>
    <row r="22"/>
    <row r="23" ht="25" customHeight="1">
      <c r="A23" s="20" t="inlineStr">
        <is>
          <t>02 · SUMIF + IF｜判断重点商品</t>
        </is>
      </c>
    </row>
    <row r="24">
      <c r="A24" s="6" t="inlineStr">
        <is>
          <t>任务</t>
        </is>
      </c>
      <c r="C24" s="5" t="inlineStr">
        <is>
          <t>汇总 D5 编码总销量，不少于 10 显示重点。</t>
        </is>
      </c>
    </row>
    <row r="25">
      <c r="A25" s="6" t="inlineStr">
        <is>
          <t>数据来源</t>
        </is>
      </c>
      <c r="C25" s="21" t="inlineStr">
        <is>
          <t>订单明细 D/F 列</t>
        </is>
      </c>
    </row>
    <row r="26">
      <c r="A26" s="22" t="inlineStr">
        <is>
          <t>在黄色区域左上角输入公式</t>
        </is>
      </c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</row>
    <row r="27"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</row>
    <row r="28">
      <c r="D28" s="13" t="n"/>
      <c r="E28" s="13" t="n"/>
      <c r="F28" s="13" t="n"/>
      <c r="G28" s="13" t="n"/>
      <c r="H28" s="13" t="n"/>
      <c r="I28" s="13" t="n"/>
      <c r="J28" s="13" t="n"/>
      <c r="K28" s="13" t="n"/>
      <c r="L28" s="13" t="n"/>
      <c r="M28" s="13" t="n"/>
    </row>
    <row r="29">
      <c r="D29" s="13" t="n"/>
      <c r="E29" s="13" t="n"/>
      <c r="F29" s="13" t="n"/>
      <c r="G29" s="13" t="n"/>
      <c r="H29" s="13" t="n"/>
      <c r="I29" s="13" t="n"/>
      <c r="J29" s="13" t="n"/>
      <c r="K29" s="13" t="n"/>
      <c r="L29" s="13" t="n"/>
      <c r="M29" s="13" t="n"/>
    </row>
    <row r="30">
      <c r="D30" s="13" t="n"/>
      <c r="E30" s="13" t="n"/>
      <c r="F30" s="13" t="n"/>
      <c r="G30" s="13" t="n"/>
      <c r="H30" s="13" t="n"/>
      <c r="I30" s="13" t="n"/>
      <c r="J30" s="13" t="n"/>
      <c r="K30" s="13" t="n"/>
      <c r="L30" s="13" t="n"/>
      <c r="M30" s="13" t="n"/>
    </row>
    <row r="31">
      <c r="D31" s="13" t="n"/>
      <c r="E31" s="13" t="n"/>
      <c r="F31" s="13" t="n"/>
      <c r="G31" s="13" t="n"/>
      <c r="H31" s="13" t="n"/>
      <c r="I31" s="13" t="n"/>
      <c r="J31" s="13" t="n"/>
      <c r="K31" s="13" t="n"/>
      <c r="L31" s="13" t="n"/>
      <c r="M31" s="13" t="n"/>
    </row>
    <row r="32">
      <c r="D32" s="13" t="n"/>
      <c r="E32" s="13" t="n"/>
      <c r="F32" s="13" t="n"/>
      <c r="G32" s="13" t="n"/>
      <c r="H32" s="13" t="n"/>
      <c r="I32" s="13" t="n"/>
      <c r="J32" s="13" t="n"/>
      <c r="K32" s="13" t="n"/>
      <c r="L32" s="13" t="n"/>
      <c r="M32" s="13" t="n"/>
    </row>
    <row r="33"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</row>
    <row r="34">
      <c r="D34" s="13" t="n"/>
      <c r="E34" s="13" t="n"/>
      <c r="F34" s="13" t="n"/>
      <c r="G34" s="13" t="n"/>
      <c r="H34" s="13" t="n"/>
      <c r="I34" s="13" t="n"/>
      <c r="J34" s="13" t="n"/>
      <c r="K34" s="13" t="n"/>
      <c r="L34" s="13" t="n"/>
      <c r="M34" s="13" t="n"/>
    </row>
    <row r="35">
      <c r="D35" s="13" t="n"/>
      <c r="E35" s="13" t="n"/>
      <c r="F35" s="13" t="n"/>
      <c r="G35" s="13" t="n"/>
      <c r="H35" s="13" t="n"/>
      <c r="I35" s="13" t="n"/>
      <c r="J35" s="13" t="n"/>
      <c r="K35" s="13" t="n"/>
      <c r="L35" s="13" t="n"/>
      <c r="M35" s="13" t="n"/>
    </row>
    <row r="36">
      <c r="D36" s="13" t="n"/>
      <c r="E36" s="13" t="n"/>
      <c r="F36" s="13" t="n"/>
      <c r="G36" s="13" t="n"/>
      <c r="H36" s="13" t="n"/>
      <c r="I36" s="13" t="n"/>
      <c r="J36" s="13" t="n"/>
      <c r="K36" s="13" t="n"/>
      <c r="L36" s="13" t="n"/>
      <c r="M36" s="13" t="n"/>
    </row>
    <row r="37">
      <c r="D37" s="13" t="n"/>
      <c r="E37" s="13" t="n"/>
      <c r="F37" s="13" t="n"/>
      <c r="G37" s="13" t="n"/>
      <c r="H37" s="13" t="n"/>
      <c r="I37" s="13" t="n"/>
      <c r="J37" s="13" t="n"/>
      <c r="K37" s="13" t="n"/>
      <c r="L37" s="13" t="n"/>
      <c r="M37" s="13" t="n"/>
    </row>
    <row r="38">
      <c r="D38" s="13" t="n"/>
      <c r="E38" s="13" t="n"/>
      <c r="F38" s="13" t="n"/>
      <c r="G38" s="13" t="n"/>
      <c r="H38" s="13" t="n"/>
      <c r="I38" s="13" t="n"/>
      <c r="J38" s="13" t="n"/>
      <c r="K38" s="13" t="n"/>
      <c r="L38" s="13" t="n"/>
      <c r="M38" s="13" t="n"/>
    </row>
    <row r="39">
      <c r="A39" s="6" t="inlineStr">
        <is>
          <t>预期结果</t>
        </is>
      </c>
      <c r="C39" s="23" t="inlineStr">
        <is>
          <t>KB001 总销量 12，返回重点商品。</t>
        </is>
      </c>
    </row>
    <row r="40">
      <c r="A40" s="6" t="inlineStr">
        <is>
          <t>完成状态</t>
        </is>
      </c>
      <c r="C40" s="6" t="inlineStr">
        <is>
          <t>未完成</t>
        </is>
      </c>
    </row>
    <row r="41"/>
    <row r="42" ht="25" customHeight="1">
      <c r="A42" s="20" t="inlineStr">
        <is>
          <t>03 · SEARCH + IFERROR + IF｜识别蓝牙标题</t>
        </is>
      </c>
    </row>
    <row r="43">
      <c r="A43" s="6" t="inlineStr">
        <is>
          <t>任务</t>
        </is>
      </c>
      <c r="C43" s="5" t="inlineStr">
        <is>
          <t>标题包含蓝牙显示蓝牙类。</t>
        </is>
      </c>
    </row>
    <row r="44">
      <c r="A44" s="6" t="inlineStr">
        <is>
          <t>数据来源</t>
        </is>
      </c>
      <c r="C44" s="21" t="inlineStr">
        <is>
          <t>订单明细 E5</t>
        </is>
      </c>
    </row>
    <row r="45">
      <c r="A45" s="22" t="inlineStr">
        <is>
          <t>在黄色区域左上角输入公式</t>
        </is>
      </c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  <c r="M45" s="13" t="n"/>
    </row>
    <row r="46">
      <c r="D46" s="13" t="n"/>
      <c r="E46" s="13" t="n"/>
      <c r="F46" s="13" t="n"/>
      <c r="G46" s="13" t="n"/>
      <c r="H46" s="13" t="n"/>
      <c r="I46" s="13" t="n"/>
      <c r="J46" s="13" t="n"/>
      <c r="K46" s="13" t="n"/>
      <c r="L46" s="13" t="n"/>
      <c r="M46" s="13" t="n"/>
    </row>
    <row r="47">
      <c r="D47" s="13" t="n"/>
      <c r="E47" s="13" t="n"/>
      <c r="F47" s="13" t="n"/>
      <c r="G47" s="13" t="n"/>
      <c r="H47" s="13" t="n"/>
      <c r="I47" s="13" t="n"/>
      <c r="J47" s="13" t="n"/>
      <c r="K47" s="13" t="n"/>
      <c r="L47" s="13" t="n"/>
      <c r="M47" s="13" t="n"/>
    </row>
    <row r="48">
      <c r="D48" s="13" t="n"/>
      <c r="E48" s="13" t="n"/>
      <c r="F48" s="13" t="n"/>
      <c r="G48" s="13" t="n"/>
      <c r="H48" s="13" t="n"/>
      <c r="I48" s="13" t="n"/>
      <c r="J48" s="13" t="n"/>
      <c r="K48" s="13" t="n"/>
      <c r="L48" s="13" t="n"/>
      <c r="M48" s="13" t="n"/>
    </row>
    <row r="49"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</row>
    <row r="50">
      <c r="D50" s="13" t="n"/>
      <c r="E50" s="13" t="n"/>
      <c r="F50" s="13" t="n"/>
      <c r="G50" s="13" t="n"/>
      <c r="H50" s="13" t="n"/>
      <c r="I50" s="13" t="n"/>
      <c r="J50" s="13" t="n"/>
      <c r="K50" s="13" t="n"/>
      <c r="L50" s="13" t="n"/>
      <c r="M50" s="13" t="n"/>
    </row>
    <row r="51">
      <c r="D51" s="13" t="n"/>
      <c r="E51" s="13" t="n"/>
      <c r="F51" s="13" t="n"/>
      <c r="G51" s="13" t="n"/>
      <c r="H51" s="13" t="n"/>
      <c r="I51" s="13" t="n"/>
      <c r="J51" s="13" t="n"/>
      <c r="K51" s="13" t="n"/>
      <c r="L51" s="13" t="n"/>
      <c r="M51" s="13" t="n"/>
    </row>
    <row r="52">
      <c r="D52" s="13" t="n"/>
      <c r="E52" s="13" t="n"/>
      <c r="F52" s="13" t="n"/>
      <c r="G52" s="13" t="n"/>
      <c r="H52" s="13" t="n"/>
      <c r="I52" s="13" t="n"/>
      <c r="J52" s="13" t="n"/>
      <c r="K52" s="13" t="n"/>
      <c r="L52" s="13" t="n"/>
      <c r="M52" s="13" t="n"/>
    </row>
    <row r="53">
      <c r="D53" s="13" t="n"/>
      <c r="E53" s="13" t="n"/>
      <c r="F53" s="13" t="n"/>
      <c r="G53" s="13" t="n"/>
      <c r="H53" s="13" t="n"/>
      <c r="I53" s="13" t="n"/>
      <c r="J53" s="13" t="n"/>
      <c r="K53" s="13" t="n"/>
      <c r="L53" s="13" t="n"/>
      <c r="M53" s="13" t="n"/>
    </row>
    <row r="54">
      <c r="D54" s="13" t="n"/>
      <c r="E54" s="13" t="n"/>
      <c r="F54" s="13" t="n"/>
      <c r="G54" s="13" t="n"/>
      <c r="H54" s="13" t="n"/>
      <c r="I54" s="13" t="n"/>
      <c r="J54" s="13" t="n"/>
      <c r="K54" s="13" t="n"/>
      <c r="L54" s="13" t="n"/>
      <c r="M54" s="13" t="n"/>
    </row>
    <row r="55">
      <c r="D55" s="13" t="n"/>
      <c r="E55" s="13" t="n"/>
      <c r="F55" s="13" t="n"/>
      <c r="G55" s="13" t="n"/>
      <c r="H55" s="13" t="n"/>
      <c r="I55" s="13" t="n"/>
      <c r="J55" s="13" t="n"/>
      <c r="K55" s="13" t="n"/>
      <c r="L55" s="13" t="n"/>
      <c r="M55" s="13" t="n"/>
    </row>
    <row r="56">
      <c r="D56" s="13" t="n"/>
      <c r="E56" s="13" t="n"/>
      <c r="F56" s="13" t="n"/>
      <c r="G56" s="13" t="n"/>
      <c r="H56" s="13" t="n"/>
      <c r="I56" s="13" t="n"/>
      <c r="J56" s="13" t="n"/>
      <c r="K56" s="13" t="n"/>
      <c r="L56" s="13" t="n"/>
      <c r="M56" s="13" t="n"/>
    </row>
    <row r="57">
      <c r="D57" s="13" t="n"/>
      <c r="E57" s="13" t="n"/>
      <c r="F57" s="13" t="n"/>
      <c r="G57" s="13" t="n"/>
      <c r="H57" s="13" t="n"/>
      <c r="I57" s="13" t="n"/>
      <c r="J57" s="13" t="n"/>
      <c r="K57" s="13" t="n"/>
      <c r="L57" s="13" t="n"/>
      <c r="M57" s="13" t="n"/>
    </row>
    <row r="58">
      <c r="A58" s="6" t="inlineStr">
        <is>
          <t>预期结果</t>
        </is>
      </c>
      <c r="C58" s="23" t="inlineStr">
        <is>
          <t>蓝牙类</t>
        </is>
      </c>
    </row>
    <row r="59">
      <c r="A59" s="6" t="inlineStr">
        <is>
          <t>完成状态</t>
        </is>
      </c>
      <c r="C59" s="6" t="inlineStr">
        <is>
          <t>未完成</t>
        </is>
      </c>
    </row>
    <row r="60"/>
    <row r="61" ht="25" customHeight="1">
      <c r="A61" s="20" t="inlineStr">
        <is>
          <t>04 · UNIQUE + MAP + SUMIFS｜生成 SKU 销量汇总</t>
        </is>
      </c>
    </row>
    <row r="62">
      <c r="A62" s="6" t="inlineStr">
        <is>
          <t>任务</t>
        </is>
      </c>
      <c r="C62" s="5" t="inlineStr">
        <is>
          <t>先生成唯一 SKU，再逐项汇总销量。</t>
        </is>
      </c>
    </row>
    <row r="63">
      <c r="A63" s="6" t="inlineStr">
        <is>
          <t>数据来源</t>
        </is>
      </c>
      <c r="C63" s="21" t="inlineStr">
        <is>
          <t>订单明细 D/F 列</t>
        </is>
      </c>
    </row>
    <row r="64">
      <c r="A64" s="22" t="inlineStr">
        <is>
          <t>在黄色区域左上角输入公式</t>
        </is>
      </c>
      <c r="D64" s="13" t="n"/>
      <c r="E64" s="13" t="n"/>
      <c r="F64" s="13" t="n"/>
      <c r="G64" s="13" t="n"/>
      <c r="H64" s="13" t="n"/>
      <c r="I64" s="13" t="n"/>
      <c r="J64" s="13" t="n"/>
      <c r="K64" s="13" t="n"/>
      <c r="L64" s="13" t="n"/>
      <c r="M64" s="13" t="n"/>
    </row>
    <row r="65">
      <c r="D65" s="13" t="n"/>
      <c r="E65" s="13" t="n"/>
      <c r="F65" s="13" t="n"/>
      <c r="G65" s="13" t="n"/>
      <c r="H65" s="13" t="n"/>
      <c r="I65" s="13" t="n"/>
      <c r="J65" s="13" t="n"/>
      <c r="K65" s="13" t="n"/>
      <c r="L65" s="13" t="n"/>
      <c r="M65" s="13" t="n"/>
    </row>
    <row r="66">
      <c r="D66" s="13" t="n"/>
      <c r="E66" s="13" t="n"/>
      <c r="F66" s="13" t="n"/>
      <c r="G66" s="13" t="n"/>
      <c r="H66" s="13" t="n"/>
      <c r="I66" s="13" t="n"/>
      <c r="J66" s="13" t="n"/>
      <c r="K66" s="13" t="n"/>
      <c r="L66" s="13" t="n"/>
      <c r="M66" s="13" t="n"/>
    </row>
    <row r="67">
      <c r="D67" s="13" t="n"/>
      <c r="E67" s="13" t="n"/>
      <c r="F67" s="13" t="n"/>
      <c r="G67" s="13" t="n"/>
      <c r="H67" s="13" t="n"/>
      <c r="I67" s="13" t="n"/>
      <c r="J67" s="13" t="n"/>
      <c r="K67" s="13" t="n"/>
      <c r="L67" s="13" t="n"/>
      <c r="M67" s="13" t="n"/>
    </row>
    <row r="68">
      <c r="D68" s="13" t="n"/>
      <c r="E68" s="13" t="n"/>
      <c r="F68" s="13" t="n"/>
      <c r="G68" s="13" t="n"/>
      <c r="H68" s="13" t="n"/>
      <c r="I68" s="13" t="n"/>
      <c r="J68" s="13" t="n"/>
      <c r="K68" s="13" t="n"/>
      <c r="L68" s="13" t="n"/>
      <c r="M68" s="13" t="n"/>
    </row>
    <row r="69">
      <c r="D69" s="13" t="n"/>
      <c r="E69" s="13" t="n"/>
      <c r="F69" s="13" t="n"/>
      <c r="G69" s="13" t="n"/>
      <c r="H69" s="13" t="n"/>
      <c r="I69" s="13" t="n"/>
      <c r="J69" s="13" t="n"/>
      <c r="K69" s="13" t="n"/>
      <c r="L69" s="13" t="n"/>
      <c r="M69" s="13" t="n"/>
    </row>
    <row r="70">
      <c r="D70" s="13" t="n"/>
      <c r="E70" s="13" t="n"/>
      <c r="F70" s="13" t="n"/>
      <c r="G70" s="13" t="n"/>
      <c r="H70" s="13" t="n"/>
      <c r="I70" s="13" t="n"/>
      <c r="J70" s="13" t="n"/>
      <c r="K70" s="13" t="n"/>
      <c r="L70" s="13" t="n"/>
      <c r="M70" s="13" t="n"/>
    </row>
    <row r="71">
      <c r="D71" s="13" t="n"/>
      <c r="E71" s="13" t="n"/>
      <c r="F71" s="13" t="n"/>
      <c r="G71" s="13" t="n"/>
      <c r="H71" s="13" t="n"/>
      <c r="I71" s="13" t="n"/>
      <c r="J71" s="13" t="n"/>
      <c r="K71" s="13" t="n"/>
      <c r="L71" s="13" t="n"/>
      <c r="M71" s="13" t="n"/>
    </row>
    <row r="72">
      <c r="D72" s="13" t="n"/>
      <c r="E72" s="13" t="n"/>
      <c r="F72" s="13" t="n"/>
      <c r="G72" s="13" t="n"/>
      <c r="H72" s="13" t="n"/>
      <c r="I72" s="13" t="n"/>
      <c r="J72" s="13" t="n"/>
      <c r="K72" s="13" t="n"/>
      <c r="L72" s="13" t="n"/>
      <c r="M72" s="13" t="n"/>
    </row>
    <row r="73">
      <c r="D73" s="13" t="n"/>
      <c r="E73" s="13" t="n"/>
      <c r="F73" s="13" t="n"/>
      <c r="G73" s="13" t="n"/>
      <c r="H73" s="13" t="n"/>
      <c r="I73" s="13" t="n"/>
      <c r="J73" s="13" t="n"/>
      <c r="K73" s="13" t="n"/>
      <c r="L73" s="13" t="n"/>
      <c r="M73" s="13" t="n"/>
    </row>
    <row r="74">
      <c r="D74" s="13" t="n"/>
      <c r="E74" s="13" t="n"/>
      <c r="F74" s="13" t="n"/>
      <c r="G74" s="13" t="n"/>
      <c r="H74" s="13" t="n"/>
      <c r="I74" s="13" t="n"/>
      <c r="J74" s="13" t="n"/>
      <c r="K74" s="13" t="n"/>
      <c r="L74" s="13" t="n"/>
      <c r="M74" s="13" t="n"/>
    </row>
    <row r="75">
      <c r="D75" s="13" t="n"/>
      <c r="E75" s="13" t="n"/>
      <c r="F75" s="13" t="n"/>
      <c r="G75" s="13" t="n"/>
      <c r="H75" s="13" t="n"/>
      <c r="I75" s="13" t="n"/>
      <c r="J75" s="13" t="n"/>
      <c r="K75" s="13" t="n"/>
      <c r="L75" s="13" t="n"/>
      <c r="M75" s="13" t="n"/>
    </row>
    <row r="76">
      <c r="D76" s="13" t="n"/>
      <c r="E76" s="13" t="n"/>
      <c r="F76" s="13" t="n"/>
      <c r="G76" s="13" t="n"/>
      <c r="H76" s="13" t="n"/>
      <c r="I76" s="13" t="n"/>
      <c r="J76" s="13" t="n"/>
      <c r="K76" s="13" t="n"/>
      <c r="L76" s="13" t="n"/>
      <c r="M76" s="13" t="n"/>
    </row>
    <row r="77">
      <c r="A77" s="6" t="inlineStr">
        <is>
          <t>预期结果</t>
        </is>
      </c>
      <c r="C77" s="23" t="inlineStr">
        <is>
          <t>8 个 SKU 及对应销量。</t>
        </is>
      </c>
    </row>
    <row r="78">
      <c r="A78" s="6" t="inlineStr">
        <is>
          <t>完成状态</t>
        </is>
      </c>
      <c r="C78" s="6" t="inlineStr">
        <is>
          <t>未完成</t>
        </is>
      </c>
    </row>
    <row r="79"/>
    <row r="80" ht="25" customHeight="1">
      <c r="A80" s="20" t="inlineStr">
        <is>
          <t>05 · LET + FILTER + SORTBY｜高优先级异常清单</t>
        </is>
      </c>
    </row>
    <row r="81">
      <c r="A81" s="6" t="inlineStr">
        <is>
          <t>任务</t>
        </is>
      </c>
      <c r="C81" s="5" t="inlineStr">
        <is>
          <t>筛异常或库存低于 7，再按销量降序。</t>
        </is>
      </c>
    </row>
    <row r="82">
      <c r="A82" s="6" t="inlineStr">
        <is>
          <t>数据来源</t>
        </is>
      </c>
      <c r="C82" s="21" t="inlineStr">
        <is>
          <t>订单明细 A:J</t>
        </is>
      </c>
    </row>
    <row r="83">
      <c r="A83" s="22" t="inlineStr">
        <is>
          <t>在黄色区域左上角输入公式</t>
        </is>
      </c>
      <c r="D83" s="13" t="n"/>
      <c r="E83" s="13" t="n"/>
      <c r="F83" s="13" t="n"/>
      <c r="G83" s="13" t="n"/>
      <c r="H83" s="13" t="n"/>
      <c r="I83" s="13" t="n"/>
      <c r="J83" s="13" t="n"/>
      <c r="K83" s="13" t="n"/>
      <c r="L83" s="13" t="n"/>
      <c r="M83" s="13" t="n"/>
    </row>
    <row r="84">
      <c r="D84" s="13" t="n"/>
      <c r="E84" s="13" t="n"/>
      <c r="F84" s="13" t="n"/>
      <c r="G84" s="13" t="n"/>
      <c r="H84" s="13" t="n"/>
      <c r="I84" s="13" t="n"/>
      <c r="J84" s="13" t="n"/>
      <c r="K84" s="13" t="n"/>
      <c r="L84" s="13" t="n"/>
      <c r="M84" s="13" t="n"/>
    </row>
    <row r="85">
      <c r="D85" s="13" t="n"/>
      <c r="E85" s="13" t="n"/>
      <c r="F85" s="13" t="n"/>
      <c r="G85" s="13" t="n"/>
      <c r="H85" s="13" t="n"/>
      <c r="I85" s="13" t="n"/>
      <c r="J85" s="13" t="n"/>
      <c r="K85" s="13" t="n"/>
      <c r="L85" s="13" t="n"/>
      <c r="M85" s="13" t="n"/>
    </row>
    <row r="86">
      <c r="D86" s="13" t="n"/>
      <c r="E86" s="13" t="n"/>
      <c r="F86" s="13" t="n"/>
      <c r="G86" s="13" t="n"/>
      <c r="H86" s="13" t="n"/>
      <c r="I86" s="13" t="n"/>
      <c r="J86" s="13" t="n"/>
      <c r="K86" s="13" t="n"/>
      <c r="L86" s="13" t="n"/>
      <c r="M86" s="13" t="n"/>
    </row>
    <row r="87">
      <c r="D87" s="13" t="n"/>
      <c r="E87" s="13" t="n"/>
      <c r="F87" s="13" t="n"/>
      <c r="G87" s="13" t="n"/>
      <c r="H87" s="13" t="n"/>
      <c r="I87" s="13" t="n"/>
      <c r="J87" s="13" t="n"/>
      <c r="K87" s="13" t="n"/>
      <c r="L87" s="13" t="n"/>
      <c r="M87" s="13" t="n"/>
    </row>
    <row r="88">
      <c r="D88" s="13" t="n"/>
      <c r="E88" s="13" t="n"/>
      <c r="F88" s="13" t="n"/>
      <c r="G88" s="13" t="n"/>
      <c r="H88" s="13" t="n"/>
      <c r="I88" s="13" t="n"/>
      <c r="J88" s="13" t="n"/>
      <c r="K88" s="13" t="n"/>
      <c r="L88" s="13" t="n"/>
      <c r="M88" s="13" t="n"/>
    </row>
    <row r="89"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</row>
    <row r="90">
      <c r="D90" s="13" t="n"/>
      <c r="E90" s="13" t="n"/>
      <c r="F90" s="13" t="n"/>
      <c r="G90" s="13" t="n"/>
      <c r="H90" s="13" t="n"/>
      <c r="I90" s="13" t="n"/>
      <c r="J90" s="13" t="n"/>
      <c r="K90" s="13" t="n"/>
      <c r="L90" s="13" t="n"/>
      <c r="M90" s="13" t="n"/>
    </row>
    <row r="91">
      <c r="D91" s="13" t="n"/>
      <c r="E91" s="13" t="n"/>
      <c r="F91" s="13" t="n"/>
      <c r="G91" s="13" t="n"/>
      <c r="H91" s="13" t="n"/>
      <c r="I91" s="13" t="n"/>
      <c r="J91" s="13" t="n"/>
      <c r="K91" s="13" t="n"/>
      <c r="L91" s="13" t="n"/>
      <c r="M91" s="13" t="n"/>
    </row>
    <row r="92">
      <c r="D92" s="13" t="n"/>
      <c r="E92" s="13" t="n"/>
      <c r="F92" s="13" t="n"/>
      <c r="G92" s="13" t="n"/>
      <c r="H92" s="13" t="n"/>
      <c r="I92" s="13" t="n"/>
      <c r="J92" s="13" t="n"/>
      <c r="K92" s="13" t="n"/>
      <c r="L92" s="13" t="n"/>
      <c r="M92" s="13" t="n"/>
    </row>
    <row r="93">
      <c r="D93" s="13" t="n"/>
      <c r="E93" s="13" t="n"/>
      <c r="F93" s="13" t="n"/>
      <c r="G93" s="13" t="n"/>
      <c r="H93" s="13" t="n"/>
      <c r="I93" s="13" t="n"/>
      <c r="J93" s="13" t="n"/>
      <c r="K93" s="13" t="n"/>
      <c r="L93" s="13" t="n"/>
      <c r="M93" s="13" t="n"/>
    </row>
    <row r="94">
      <c r="D94" s="13" t="n"/>
      <c r="E94" s="13" t="n"/>
      <c r="F94" s="13" t="n"/>
      <c r="G94" s="13" t="n"/>
      <c r="H94" s="13" t="n"/>
      <c r="I94" s="13" t="n"/>
      <c r="J94" s="13" t="n"/>
      <c r="K94" s="13" t="n"/>
      <c r="L94" s="13" t="n"/>
      <c r="M94" s="13" t="n"/>
    </row>
    <row r="95">
      <c r="D95" s="13" t="n"/>
      <c r="E95" s="13" t="n"/>
      <c r="F95" s="13" t="n"/>
      <c r="G95" s="13" t="n"/>
      <c r="H95" s="13" t="n"/>
      <c r="I95" s="13" t="n"/>
      <c r="J95" s="13" t="n"/>
      <c r="K95" s="13" t="n"/>
      <c r="L95" s="13" t="n"/>
      <c r="M95" s="13" t="n"/>
    </row>
    <row r="96">
      <c r="A96" s="6" t="inlineStr">
        <is>
          <t>预期结果</t>
        </is>
      </c>
      <c r="C96" s="23" t="inlineStr">
        <is>
          <t>动态异常清单。</t>
        </is>
      </c>
    </row>
    <row r="97">
      <c r="A97" s="6" t="inlineStr">
        <is>
          <t>完成状态</t>
        </is>
      </c>
      <c r="C97" s="6" t="inlineStr">
        <is>
          <t>未完成</t>
        </is>
      </c>
    </row>
    <row r="98"/>
    <row r="99" ht="25" customHeight="1">
      <c r="A99" s="20" t="inlineStr">
        <is>
          <t>06 · BYROW + IF + AVERAGE｜批量销量状态</t>
        </is>
      </c>
    </row>
    <row r="100">
      <c r="A100" s="6" t="inlineStr">
        <is>
          <t>任务</t>
        </is>
      </c>
      <c r="C100" s="5" t="inlineStr">
        <is>
          <t>总销量 0 为无销量，日均低于 2 为低销量。</t>
        </is>
      </c>
    </row>
    <row r="101">
      <c r="A101" s="6" t="inlineStr">
        <is>
          <t>数据来源</t>
        </is>
      </c>
      <c r="C101" s="21" t="inlineStr">
        <is>
          <t>七天销量 D5:J12</t>
        </is>
      </c>
    </row>
    <row r="102">
      <c r="A102" s="22" t="inlineStr">
        <is>
          <t>在黄色区域左上角输入公式</t>
        </is>
      </c>
      <c r="D102" s="13" t="n"/>
      <c r="E102" s="13" t="n"/>
      <c r="F102" s="13" t="n"/>
      <c r="G102" s="13" t="n"/>
      <c r="H102" s="13" t="n"/>
      <c r="I102" s="13" t="n"/>
      <c r="J102" s="13" t="n"/>
      <c r="K102" s="13" t="n"/>
      <c r="L102" s="13" t="n"/>
      <c r="M102" s="13" t="n"/>
    </row>
    <row r="103">
      <c r="D103" s="13" t="n"/>
      <c r="E103" s="13" t="n"/>
      <c r="F103" s="13" t="n"/>
      <c r="G103" s="13" t="n"/>
      <c r="H103" s="13" t="n"/>
      <c r="I103" s="13" t="n"/>
      <c r="J103" s="13" t="n"/>
      <c r="K103" s="13" t="n"/>
      <c r="L103" s="13" t="n"/>
      <c r="M103" s="13" t="n"/>
    </row>
    <row r="104">
      <c r="D104" s="13" t="n"/>
      <c r="E104" s="13" t="n"/>
      <c r="F104" s="13" t="n"/>
      <c r="G104" s="13" t="n"/>
      <c r="H104" s="13" t="n"/>
      <c r="I104" s="13" t="n"/>
      <c r="J104" s="13" t="n"/>
      <c r="K104" s="13" t="n"/>
      <c r="L104" s="13" t="n"/>
      <c r="M104" s="13" t="n"/>
    </row>
    <row r="105">
      <c r="D105" s="13" t="n"/>
      <c r="E105" s="13" t="n"/>
      <c r="F105" s="13" t="n"/>
      <c r="G105" s="13" t="n"/>
      <c r="H105" s="13" t="n"/>
      <c r="I105" s="13" t="n"/>
      <c r="J105" s="13" t="n"/>
      <c r="K105" s="13" t="n"/>
      <c r="L105" s="13" t="n"/>
      <c r="M105" s="13" t="n"/>
    </row>
    <row r="106">
      <c r="D106" s="13" t="n"/>
      <c r="E106" s="13" t="n"/>
      <c r="F106" s="13" t="n"/>
      <c r="G106" s="13" t="n"/>
      <c r="H106" s="13" t="n"/>
      <c r="I106" s="13" t="n"/>
      <c r="J106" s="13" t="n"/>
      <c r="K106" s="13" t="n"/>
      <c r="L106" s="13" t="n"/>
      <c r="M106" s="13" t="n"/>
    </row>
    <row r="107">
      <c r="D107" s="13" t="n"/>
      <c r="E107" s="13" t="n"/>
      <c r="F107" s="13" t="n"/>
      <c r="G107" s="13" t="n"/>
      <c r="H107" s="13" t="n"/>
      <c r="I107" s="13" t="n"/>
      <c r="J107" s="13" t="n"/>
      <c r="K107" s="13" t="n"/>
      <c r="L107" s="13" t="n"/>
      <c r="M107" s="13" t="n"/>
    </row>
    <row r="108">
      <c r="D108" s="13" t="n"/>
      <c r="E108" s="13" t="n"/>
      <c r="F108" s="13" t="n"/>
      <c r="G108" s="13" t="n"/>
      <c r="H108" s="13" t="n"/>
      <c r="I108" s="13" t="n"/>
      <c r="J108" s="13" t="n"/>
      <c r="K108" s="13" t="n"/>
      <c r="L108" s="13" t="n"/>
      <c r="M108" s="13" t="n"/>
    </row>
    <row r="109">
      <c r="D109" s="13" t="n"/>
      <c r="E109" s="13" t="n"/>
      <c r="F109" s="13" t="n"/>
      <c r="G109" s="13" t="n"/>
      <c r="H109" s="13" t="n"/>
      <c r="I109" s="13" t="n"/>
      <c r="J109" s="13" t="n"/>
      <c r="K109" s="13" t="n"/>
      <c r="L109" s="13" t="n"/>
      <c r="M109" s="13" t="n"/>
    </row>
    <row r="110">
      <c r="D110" s="13" t="n"/>
      <c r="E110" s="13" t="n"/>
      <c r="F110" s="13" t="n"/>
      <c r="G110" s="13" t="n"/>
      <c r="H110" s="13" t="n"/>
      <c r="I110" s="13" t="n"/>
      <c r="J110" s="13" t="n"/>
      <c r="K110" s="13" t="n"/>
      <c r="L110" s="13" t="n"/>
      <c r="M110" s="13" t="n"/>
    </row>
    <row r="111">
      <c r="D111" s="13" t="n"/>
      <c r="E111" s="13" t="n"/>
      <c r="F111" s="13" t="n"/>
      <c r="G111" s="13" t="n"/>
      <c r="H111" s="13" t="n"/>
      <c r="I111" s="13" t="n"/>
      <c r="J111" s="13" t="n"/>
      <c r="K111" s="13" t="n"/>
      <c r="L111" s="13" t="n"/>
      <c r="M111" s="13" t="n"/>
    </row>
    <row r="112">
      <c r="D112" s="13" t="n"/>
      <c r="E112" s="13" t="n"/>
      <c r="F112" s="13" t="n"/>
      <c r="G112" s="13" t="n"/>
      <c r="H112" s="13" t="n"/>
      <c r="I112" s="13" t="n"/>
      <c r="J112" s="13" t="n"/>
      <c r="K112" s="13" t="n"/>
      <c r="L112" s="13" t="n"/>
      <c r="M112" s="13" t="n"/>
    </row>
    <row r="113">
      <c r="D113" s="13" t="n"/>
      <c r="E113" s="13" t="n"/>
      <c r="F113" s="13" t="n"/>
      <c r="G113" s="13" t="n"/>
      <c r="H113" s="13" t="n"/>
      <c r="I113" s="13" t="n"/>
      <c r="J113" s="13" t="n"/>
      <c r="K113" s="13" t="n"/>
      <c r="L113" s="13" t="n"/>
      <c r="M113" s="13" t="n"/>
    </row>
    <row r="114">
      <c r="D114" s="13" t="n"/>
      <c r="E114" s="13" t="n"/>
      <c r="F114" s="13" t="n"/>
      <c r="G114" s="13" t="n"/>
      <c r="H114" s="13" t="n"/>
      <c r="I114" s="13" t="n"/>
      <c r="J114" s="13" t="n"/>
      <c r="K114" s="13" t="n"/>
      <c r="L114" s="13" t="n"/>
      <c r="M114" s="13" t="n"/>
    </row>
    <row r="115">
      <c r="A115" s="6" t="inlineStr">
        <is>
          <t>预期结果</t>
        </is>
      </c>
      <c r="C115" s="23" t="inlineStr">
        <is>
          <t>返回 8 个状态。</t>
        </is>
      </c>
    </row>
    <row r="116">
      <c r="A116" s="6" t="inlineStr">
        <is>
          <t>完成状态</t>
        </is>
      </c>
      <c r="C116" s="6" t="inlineStr">
        <is>
          <t>未完成</t>
        </is>
      </c>
    </row>
    <row r="117"/>
    <row r="118" ht="25" customHeight="1">
      <c r="A118" s="20" t="inlineStr">
        <is>
          <t>07 · WEEKNUM + SUMIFS｜按周汇总 KB001</t>
        </is>
      </c>
    </row>
    <row r="119">
      <c r="A119" s="6" t="inlineStr">
        <is>
          <t>任务</t>
        </is>
      </c>
      <c r="C119" s="5" t="inlineStr">
        <is>
          <t>按周数与 SKU 汇总销量。</t>
        </is>
      </c>
    </row>
    <row r="120">
      <c r="A120" s="6" t="inlineStr">
        <is>
          <t>数据来源</t>
        </is>
      </c>
      <c r="C120" s="21" t="inlineStr">
        <is>
          <t>订单日期、编码、销量</t>
        </is>
      </c>
    </row>
    <row r="121">
      <c r="A121" s="22" t="inlineStr">
        <is>
          <t>在黄色区域左上角输入公式</t>
        </is>
      </c>
      <c r="D121" s="13" t="n"/>
      <c r="E121" s="13" t="n"/>
      <c r="F121" s="13" t="n"/>
      <c r="G121" s="13" t="n"/>
      <c r="H121" s="13" t="n"/>
      <c r="I121" s="13" t="n"/>
      <c r="J121" s="13" t="n"/>
      <c r="K121" s="13" t="n"/>
      <c r="L121" s="13" t="n"/>
      <c r="M121" s="13" t="n"/>
    </row>
    <row r="122">
      <c r="D122" s="13" t="n"/>
      <c r="E122" s="13" t="n"/>
      <c r="F122" s="13" t="n"/>
      <c r="G122" s="13" t="n"/>
      <c r="H122" s="13" t="n"/>
      <c r="I122" s="13" t="n"/>
      <c r="J122" s="13" t="n"/>
      <c r="K122" s="13" t="n"/>
      <c r="L122" s="13" t="n"/>
      <c r="M122" s="13" t="n"/>
    </row>
    <row r="123">
      <c r="D123" s="13" t="n"/>
      <c r="E123" s="13" t="n"/>
      <c r="F123" s="13" t="n"/>
      <c r="G123" s="13" t="n"/>
      <c r="H123" s="13" t="n"/>
      <c r="I123" s="13" t="n"/>
      <c r="J123" s="13" t="n"/>
      <c r="K123" s="13" t="n"/>
      <c r="L123" s="13" t="n"/>
      <c r="M123" s="13" t="n"/>
    </row>
    <row r="124">
      <c r="D124" s="13" t="n"/>
      <c r="E124" s="13" t="n"/>
      <c r="F124" s="13" t="n"/>
      <c r="G124" s="13" t="n"/>
      <c r="H124" s="13" t="n"/>
      <c r="I124" s="13" t="n"/>
      <c r="J124" s="13" t="n"/>
      <c r="K124" s="13" t="n"/>
      <c r="L124" s="13" t="n"/>
      <c r="M124" s="13" t="n"/>
    </row>
    <row r="125">
      <c r="D125" s="13" t="n"/>
      <c r="E125" s="13" t="n"/>
      <c r="F125" s="13" t="n"/>
      <c r="G125" s="13" t="n"/>
      <c r="H125" s="13" t="n"/>
      <c r="I125" s="13" t="n"/>
      <c r="J125" s="13" t="n"/>
      <c r="K125" s="13" t="n"/>
      <c r="L125" s="13" t="n"/>
      <c r="M125" s="13" t="n"/>
    </row>
    <row r="126">
      <c r="D126" s="13" t="n"/>
      <c r="E126" s="13" t="n"/>
      <c r="F126" s="13" t="n"/>
      <c r="G126" s="13" t="n"/>
      <c r="H126" s="13" t="n"/>
      <c r="I126" s="13" t="n"/>
      <c r="J126" s="13" t="n"/>
      <c r="K126" s="13" t="n"/>
      <c r="L126" s="13" t="n"/>
      <c r="M126" s="13" t="n"/>
    </row>
    <row r="127">
      <c r="D127" s="13" t="n"/>
      <c r="E127" s="13" t="n"/>
      <c r="F127" s="13" t="n"/>
      <c r="G127" s="13" t="n"/>
      <c r="H127" s="13" t="n"/>
      <c r="I127" s="13" t="n"/>
      <c r="J127" s="13" t="n"/>
      <c r="K127" s="13" t="n"/>
      <c r="L127" s="13" t="n"/>
      <c r="M127" s="13" t="n"/>
    </row>
    <row r="128">
      <c r="D128" s="13" t="n"/>
      <c r="E128" s="13" t="n"/>
      <c r="F128" s="13" t="n"/>
      <c r="G128" s="13" t="n"/>
      <c r="H128" s="13" t="n"/>
      <c r="I128" s="13" t="n"/>
      <c r="J128" s="13" t="n"/>
      <c r="K128" s="13" t="n"/>
      <c r="L128" s="13" t="n"/>
      <c r="M128" s="13" t="n"/>
    </row>
    <row r="129">
      <c r="D129" s="13" t="n"/>
      <c r="E129" s="13" t="n"/>
      <c r="F129" s="13" t="n"/>
      <c r="G129" s="13" t="n"/>
      <c r="H129" s="13" t="n"/>
      <c r="I129" s="13" t="n"/>
      <c r="J129" s="13" t="n"/>
      <c r="K129" s="13" t="n"/>
      <c r="L129" s="13" t="n"/>
      <c r="M129" s="13" t="n"/>
    </row>
    <row r="130">
      <c r="D130" s="13" t="n"/>
      <c r="E130" s="13" t="n"/>
      <c r="F130" s="13" t="n"/>
      <c r="G130" s="13" t="n"/>
      <c r="H130" s="13" t="n"/>
      <c r="I130" s="13" t="n"/>
      <c r="J130" s="13" t="n"/>
      <c r="K130" s="13" t="n"/>
      <c r="L130" s="13" t="n"/>
      <c r="M130" s="13" t="n"/>
    </row>
    <row r="131">
      <c r="D131" s="13" t="n"/>
      <c r="E131" s="13" t="n"/>
      <c r="F131" s="13" t="n"/>
      <c r="G131" s="13" t="n"/>
      <c r="H131" s="13" t="n"/>
      <c r="I131" s="13" t="n"/>
      <c r="J131" s="13" t="n"/>
      <c r="K131" s="13" t="n"/>
      <c r="L131" s="13" t="n"/>
      <c r="M131" s="13" t="n"/>
    </row>
    <row r="132">
      <c r="D132" s="13" t="n"/>
      <c r="E132" s="13" t="n"/>
      <c r="F132" s="13" t="n"/>
      <c r="G132" s="13" t="n"/>
      <c r="H132" s="13" t="n"/>
      <c r="I132" s="13" t="n"/>
      <c r="J132" s="13" t="n"/>
      <c r="K132" s="13" t="n"/>
      <c r="L132" s="13" t="n"/>
      <c r="M132" s="13" t="n"/>
    </row>
    <row r="133">
      <c r="D133" s="13" t="n"/>
      <c r="E133" s="13" t="n"/>
      <c r="F133" s="13" t="n"/>
      <c r="G133" s="13" t="n"/>
      <c r="H133" s="13" t="n"/>
      <c r="I133" s="13" t="n"/>
      <c r="J133" s="13" t="n"/>
      <c r="K133" s="13" t="n"/>
      <c r="L133" s="13" t="n"/>
      <c r="M133" s="13" t="n"/>
    </row>
    <row r="134">
      <c r="A134" s="6" t="inlineStr">
        <is>
          <t>预期结果</t>
        </is>
      </c>
      <c r="C134" s="23" t="inlineStr">
        <is>
          <t>第 27 周 KB001 销量为 11。</t>
        </is>
      </c>
    </row>
    <row r="135">
      <c r="A135" s="6" t="inlineStr">
        <is>
          <t>完成状态</t>
        </is>
      </c>
      <c r="C135" s="6" t="inlineStr">
        <is>
          <t>未完成</t>
        </is>
      </c>
    </row>
    <row r="136"/>
    <row r="137" ht="25" customHeight="1">
      <c r="A137" s="20" t="inlineStr">
        <is>
          <t>08 · XLOOKUP + 通配符｜查找 K161 系列首个名称</t>
        </is>
      </c>
    </row>
    <row r="138">
      <c r="A138" s="6" t="inlineStr">
        <is>
          <t>任务</t>
        </is>
      </c>
      <c r="C138" s="5" t="inlineStr">
        <is>
          <t>用 K161* 并开启通配符模式。</t>
        </is>
      </c>
    </row>
    <row r="139">
      <c r="A139" s="6" t="inlineStr">
        <is>
          <t>数据来源</t>
        </is>
      </c>
      <c r="C139" s="21" t="inlineStr">
        <is>
          <t>商品表 A→B 列</t>
        </is>
      </c>
    </row>
    <row r="140">
      <c r="A140" s="22" t="inlineStr">
        <is>
          <t>在黄色区域左上角输入公式</t>
        </is>
      </c>
      <c r="D140" s="13" t="n"/>
      <c r="E140" s="13" t="n"/>
      <c r="F140" s="13" t="n"/>
      <c r="G140" s="13" t="n"/>
      <c r="H140" s="13" t="n"/>
      <c r="I140" s="13" t="n"/>
      <c r="J140" s="13" t="n"/>
      <c r="K140" s="13" t="n"/>
      <c r="L140" s="13" t="n"/>
      <c r="M140" s="13" t="n"/>
    </row>
    <row r="141">
      <c r="D141" s="13" t="n"/>
      <c r="E141" s="13" t="n"/>
      <c r="F141" s="13" t="n"/>
      <c r="G141" s="13" t="n"/>
      <c r="H141" s="13" t="n"/>
      <c r="I141" s="13" t="n"/>
      <c r="J141" s="13" t="n"/>
      <c r="K141" s="13" t="n"/>
      <c r="L141" s="13" t="n"/>
      <c r="M141" s="13" t="n"/>
    </row>
    <row r="142">
      <c r="D142" s="13" t="n"/>
      <c r="E142" s="13" t="n"/>
      <c r="F142" s="13" t="n"/>
      <c r="G142" s="13" t="n"/>
      <c r="H142" s="13" t="n"/>
      <c r="I142" s="13" t="n"/>
      <c r="J142" s="13" t="n"/>
      <c r="K142" s="13" t="n"/>
      <c r="L142" s="13" t="n"/>
      <c r="M142" s="13" t="n"/>
    </row>
    <row r="143">
      <c r="D143" s="13" t="n"/>
      <c r="E143" s="13" t="n"/>
      <c r="F143" s="13" t="n"/>
      <c r="G143" s="13" t="n"/>
      <c r="H143" s="13" t="n"/>
      <c r="I143" s="13" t="n"/>
      <c r="J143" s="13" t="n"/>
      <c r="K143" s="13" t="n"/>
      <c r="L143" s="13" t="n"/>
      <c r="M143" s="13" t="n"/>
    </row>
    <row r="144">
      <c r="D144" s="13" t="n"/>
      <c r="E144" s="13" t="n"/>
      <c r="F144" s="13" t="n"/>
      <c r="G144" s="13" t="n"/>
      <c r="H144" s="13" t="n"/>
      <c r="I144" s="13" t="n"/>
      <c r="J144" s="13" t="n"/>
      <c r="K144" s="13" t="n"/>
      <c r="L144" s="13" t="n"/>
      <c r="M144" s="13" t="n"/>
    </row>
    <row r="145">
      <c r="D145" s="13" t="n"/>
      <c r="E145" s="13" t="n"/>
      <c r="F145" s="13" t="n"/>
      <c r="G145" s="13" t="n"/>
      <c r="H145" s="13" t="n"/>
      <c r="I145" s="13" t="n"/>
      <c r="J145" s="13" t="n"/>
      <c r="K145" s="13" t="n"/>
      <c r="L145" s="13" t="n"/>
      <c r="M145" s="13" t="n"/>
    </row>
    <row r="146">
      <c r="D146" s="13" t="n"/>
      <c r="E146" s="13" t="n"/>
      <c r="F146" s="13" t="n"/>
      <c r="G146" s="13" t="n"/>
      <c r="H146" s="13" t="n"/>
      <c r="I146" s="13" t="n"/>
      <c r="J146" s="13" t="n"/>
      <c r="K146" s="13" t="n"/>
      <c r="L146" s="13" t="n"/>
      <c r="M146" s="13" t="n"/>
    </row>
    <row r="147">
      <c r="D147" s="13" t="n"/>
      <c r="E147" s="13" t="n"/>
      <c r="F147" s="13" t="n"/>
      <c r="G147" s="13" t="n"/>
      <c r="H147" s="13" t="n"/>
      <c r="I147" s="13" t="n"/>
      <c r="J147" s="13" t="n"/>
      <c r="K147" s="13" t="n"/>
      <c r="L147" s="13" t="n"/>
      <c r="M147" s="13" t="n"/>
    </row>
    <row r="148">
      <c r="D148" s="13" t="n"/>
      <c r="E148" s="13" t="n"/>
      <c r="F148" s="13" t="n"/>
      <c r="G148" s="13" t="n"/>
      <c r="H148" s="13" t="n"/>
      <c r="I148" s="13" t="n"/>
      <c r="J148" s="13" t="n"/>
      <c r="K148" s="13" t="n"/>
      <c r="L148" s="13" t="n"/>
      <c r="M148" s="13" t="n"/>
    </row>
    <row r="149">
      <c r="D149" s="13" t="n"/>
      <c r="E149" s="13" t="n"/>
      <c r="F149" s="13" t="n"/>
      <c r="G149" s="13" t="n"/>
      <c r="H149" s="13" t="n"/>
      <c r="I149" s="13" t="n"/>
      <c r="J149" s="13" t="n"/>
      <c r="K149" s="13" t="n"/>
      <c r="L149" s="13" t="n"/>
      <c r="M149" s="13" t="n"/>
    </row>
    <row r="150">
      <c r="D150" s="13" t="n"/>
      <c r="E150" s="13" t="n"/>
      <c r="F150" s="13" t="n"/>
      <c r="G150" s="13" t="n"/>
      <c r="H150" s="13" t="n"/>
      <c r="I150" s="13" t="n"/>
      <c r="J150" s="13" t="n"/>
      <c r="K150" s="13" t="n"/>
      <c r="L150" s="13" t="n"/>
      <c r="M150" s="13" t="n"/>
    </row>
    <row r="151">
      <c r="D151" s="13" t="n"/>
      <c r="E151" s="13" t="n"/>
      <c r="F151" s="13" t="n"/>
      <c r="G151" s="13" t="n"/>
      <c r="H151" s="13" t="n"/>
      <c r="I151" s="13" t="n"/>
      <c r="J151" s="13" t="n"/>
      <c r="K151" s="13" t="n"/>
      <c r="L151" s="13" t="n"/>
      <c r="M151" s="13" t="n"/>
    </row>
    <row r="152">
      <c r="D152" s="13" t="n"/>
      <c r="E152" s="13" t="n"/>
      <c r="F152" s="13" t="n"/>
      <c r="G152" s="13" t="n"/>
      <c r="H152" s="13" t="n"/>
      <c r="I152" s="13" t="n"/>
      <c r="J152" s="13" t="n"/>
      <c r="K152" s="13" t="n"/>
      <c r="L152" s="13" t="n"/>
      <c r="M152" s="13" t="n"/>
    </row>
    <row r="153">
      <c r="A153" s="6" t="inlineStr">
        <is>
          <t>预期结果</t>
        </is>
      </c>
      <c r="C153" s="23" t="inlineStr">
        <is>
          <t>K161 三模键盘 黑色</t>
        </is>
      </c>
    </row>
    <row r="154">
      <c r="A154" s="6" t="inlineStr">
        <is>
          <t>完成状态</t>
        </is>
      </c>
      <c r="C154" s="6" t="inlineStr">
        <is>
          <t>未完成</t>
        </is>
      </c>
    </row>
  </sheetData>
  <mergeCells count="82">
    <mergeCell ref="A64:B64"/>
    <mergeCell ref="C6:M6"/>
    <mergeCell ref="C24:M24"/>
    <mergeCell ref="C116:D116"/>
    <mergeCell ref="A7:B7"/>
    <mergeCell ref="C63:M63"/>
    <mergeCell ref="C134:M134"/>
    <mergeCell ref="A154:B154"/>
    <mergeCell ref="A101:B101"/>
    <mergeCell ref="C43:M43"/>
    <mergeCell ref="C120:M120"/>
    <mergeCell ref="A140:B140"/>
    <mergeCell ref="A99:M99"/>
    <mergeCell ref="A62:B62"/>
    <mergeCell ref="A2:M2"/>
    <mergeCell ref="A39:B39"/>
    <mergeCell ref="A42:M42"/>
    <mergeCell ref="C96:M96"/>
    <mergeCell ref="A59:B59"/>
    <mergeCell ref="A45:B45"/>
    <mergeCell ref="C62:M62"/>
    <mergeCell ref="C5:M5"/>
    <mergeCell ref="C97:D97"/>
    <mergeCell ref="A153:B153"/>
    <mergeCell ref="C40:D40"/>
    <mergeCell ref="A26:B26"/>
    <mergeCell ref="A139:B139"/>
    <mergeCell ref="C139:M139"/>
    <mergeCell ref="A61:M61"/>
    <mergeCell ref="A116:B116"/>
    <mergeCell ref="C138:M138"/>
    <mergeCell ref="A137:M137"/>
    <mergeCell ref="C119:M119"/>
    <mergeCell ref="A100:B100"/>
    <mergeCell ref="C82:M82"/>
    <mergeCell ref="A63:B63"/>
    <mergeCell ref="A115:B115"/>
    <mergeCell ref="A102:B102"/>
    <mergeCell ref="A77:B77"/>
    <mergeCell ref="A83:B83"/>
    <mergeCell ref="C58:M58"/>
    <mergeCell ref="A119:B119"/>
    <mergeCell ref="A78:B78"/>
    <mergeCell ref="C20:M20"/>
    <mergeCell ref="C100:M100"/>
    <mergeCell ref="C44:M44"/>
    <mergeCell ref="A120:B120"/>
    <mergeCell ref="C59:D59"/>
    <mergeCell ref="A21:B21"/>
    <mergeCell ref="A1:M1"/>
    <mergeCell ref="C21:D21"/>
    <mergeCell ref="A5:B5"/>
    <mergeCell ref="A96:B96"/>
    <mergeCell ref="A80:M80"/>
    <mergeCell ref="A43:B43"/>
    <mergeCell ref="A40:B40"/>
    <mergeCell ref="C154:D154"/>
    <mergeCell ref="A24:B24"/>
    <mergeCell ref="C101:M101"/>
    <mergeCell ref="A23:M23"/>
    <mergeCell ref="A82:B82"/>
    <mergeCell ref="C77:M77"/>
    <mergeCell ref="A4:M4"/>
    <mergeCell ref="A138:B138"/>
    <mergeCell ref="A6:B6"/>
    <mergeCell ref="A25:B25"/>
    <mergeCell ref="C25:M25"/>
    <mergeCell ref="C115:M115"/>
    <mergeCell ref="A135:B135"/>
    <mergeCell ref="C135:D135"/>
    <mergeCell ref="A97:B97"/>
    <mergeCell ref="C39:M39"/>
    <mergeCell ref="A20:B20"/>
    <mergeCell ref="A118:M118"/>
    <mergeCell ref="A134:B134"/>
    <mergeCell ref="C153:M153"/>
    <mergeCell ref="A81:B81"/>
    <mergeCell ref="A121:B121"/>
    <mergeCell ref="C81:M81"/>
    <mergeCell ref="A44:B44"/>
    <mergeCell ref="C78:D78"/>
    <mergeCell ref="A58:B58"/>
  </mergeCells>
  <conditionalFormatting sqref="C21:D21">
    <cfRule type="expression" priority="1" dxfId="0">
      <formula>C21="已完成"</formula>
    </cfRule>
    <cfRule type="expression" priority="2" dxfId="1">
      <formula>C21="需复习"</formula>
    </cfRule>
  </conditionalFormatting>
  <conditionalFormatting sqref="C40:D40">
    <cfRule type="expression" priority="3" dxfId="0">
      <formula>C40="已完成"</formula>
    </cfRule>
    <cfRule type="expression" priority="4" dxfId="1">
      <formula>C40="需复习"</formula>
    </cfRule>
  </conditionalFormatting>
  <conditionalFormatting sqref="C59:D59">
    <cfRule type="expression" priority="5" dxfId="0">
      <formula>C59="已完成"</formula>
    </cfRule>
    <cfRule type="expression" priority="6" dxfId="1">
      <formula>C59="需复习"</formula>
    </cfRule>
  </conditionalFormatting>
  <conditionalFormatting sqref="C78:D78">
    <cfRule type="expression" priority="7" dxfId="0">
      <formula>C78="已完成"</formula>
    </cfRule>
    <cfRule type="expression" priority="8" dxfId="1">
      <formula>C78="需复习"</formula>
    </cfRule>
  </conditionalFormatting>
  <conditionalFormatting sqref="C97:D97">
    <cfRule type="expression" priority="9" dxfId="0">
      <formula>C97="已完成"</formula>
    </cfRule>
    <cfRule type="expression" priority="10" dxfId="1">
      <formula>C97="需复习"</formula>
    </cfRule>
  </conditionalFormatting>
  <conditionalFormatting sqref="C116:D116">
    <cfRule type="expression" priority="11" dxfId="0">
      <formula>C116="已完成"</formula>
    </cfRule>
    <cfRule type="expression" priority="12" dxfId="1">
      <formula>C116="需复习"</formula>
    </cfRule>
  </conditionalFormatting>
  <conditionalFormatting sqref="C135:D135">
    <cfRule type="expression" priority="13" dxfId="0">
      <formula>C135="已完成"</formula>
    </cfRule>
    <cfRule type="expression" priority="14" dxfId="1">
      <formula>C135="需复习"</formula>
    </cfRule>
  </conditionalFormatting>
  <conditionalFormatting sqref="C154:D154">
    <cfRule type="expression" priority="15" dxfId="0">
      <formula>C154="已完成"</formula>
    </cfRule>
    <cfRule type="expression" priority="16" dxfId="1">
      <formula>C154="需复习"</formula>
    </cfRule>
  </conditionalFormatting>
  <dataValidations count="8">
    <dataValidation sqref="C21:D21" showDropDown="0" showInputMessage="0" showErrorMessage="0" allowBlank="0" type="list">
      <formula1>"未完成,已完成,需复习"</formula1>
    </dataValidation>
    <dataValidation sqref="C40:D40" showDropDown="0" showInputMessage="0" showErrorMessage="0" allowBlank="0" type="list">
      <formula1>"未完成,已完成,需复习"</formula1>
    </dataValidation>
    <dataValidation sqref="C59:D59" showDropDown="0" showInputMessage="0" showErrorMessage="0" allowBlank="0" type="list">
      <formula1>"未完成,已完成,需复习"</formula1>
    </dataValidation>
    <dataValidation sqref="C78:D78" showDropDown="0" showInputMessage="0" showErrorMessage="0" allowBlank="0" type="list">
      <formula1>"未完成,已完成,需复习"</formula1>
    </dataValidation>
    <dataValidation sqref="C97:D97" showDropDown="0" showInputMessage="0" showErrorMessage="0" allowBlank="0" type="list">
      <formula1>"未完成,已完成,需复习"</formula1>
    </dataValidation>
    <dataValidation sqref="C116:D116" showDropDown="0" showInputMessage="0" showErrorMessage="0" allowBlank="0" type="list">
      <formula1>"未完成,已完成,需复习"</formula1>
    </dataValidation>
    <dataValidation sqref="C135:D135" showDropDown="0" showInputMessage="0" showErrorMessage="0" allowBlank="0" type="list">
      <formula1>"未完成,已完成,需复习"</formula1>
    </dataValidation>
    <dataValidation sqref="C154:D154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15.xml><?xml version="1.0" encoding="utf-8"?>
<worksheet xmlns="http://schemas.openxmlformats.org/spreadsheetml/2006/main">
  <sheetPr>
    <outlinePr summaryBelow="1" summaryRight="1"/>
    <pageSetUpPr fitToPage="1"/>
  </sheetPr>
  <dimension ref="A1:F7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8" customWidth="1" min="2" max="2"/>
    <col width="28" customWidth="1" min="3" max="3"/>
    <col width="62" customWidth="1" min="4" max="4"/>
    <col width="24" customWidth="1" min="5" max="5"/>
    <col width="34" customWidth="1" min="6" max="6"/>
  </cols>
  <sheetData>
    <row r="1" ht="34" customHeight="1">
      <c r="A1" s="1" t="inlineStr">
        <is>
          <t>参考答案｜完成练习后再查看</t>
        </is>
      </c>
    </row>
    <row r="2" ht="38" customHeight="1">
      <c r="A2" s="2" t="inlineStr">
        <is>
          <t>公式以文本形式保存。先独立完成，再核对区域、参数顺序和引用方式。</t>
        </is>
      </c>
    </row>
    <row r="3"/>
    <row r="4">
      <c r="A4" s="3" t="inlineStr">
        <is>
          <t>模块</t>
        </is>
      </c>
      <c r="B4" s="3" t="inlineStr">
        <is>
          <t>序号</t>
        </is>
      </c>
      <c r="C4" s="3" t="inlineStr">
        <is>
          <t>函数 / 组合</t>
        </is>
      </c>
      <c r="D4" s="3" t="inlineStr">
        <is>
          <t>参考公式</t>
        </is>
      </c>
      <c r="E4" s="3" t="inlineStr">
        <is>
          <t>预期结果</t>
        </is>
      </c>
      <c r="F4" s="3" t="inlineStr">
        <is>
          <t>关键检查</t>
        </is>
      </c>
    </row>
    <row r="5" ht="32" customHeight="1">
      <c r="A5" s="5" t="inlineStr">
        <is>
          <t>05_基础统计</t>
        </is>
      </c>
      <c r="B5" s="5" t="n">
        <v>1</v>
      </c>
      <c r="C5" s="5" t="inlineStr">
        <is>
          <t>SUM</t>
        </is>
      </c>
      <c r="D5" s="24">
        <f>SUM('02_订单明细'!F5:F22)</f>
        <v/>
      </c>
      <c r="E5" s="14" t="n">
        <v>75</v>
      </c>
      <c r="F5" s="15" t="inlineStr">
        <is>
          <t>连续区域</t>
        </is>
      </c>
    </row>
    <row r="6" ht="32" customHeight="1">
      <c r="A6" s="5" t="inlineStr">
        <is>
          <t>05_基础统计</t>
        </is>
      </c>
      <c r="B6" s="5" t="n">
        <v>2</v>
      </c>
      <c r="C6" s="5" t="inlineStr">
        <is>
          <t>AVERAGE</t>
        </is>
      </c>
      <c r="D6" s="24">
        <f>AVERAGE('02_订单明细'!G5:G22)</f>
        <v/>
      </c>
      <c r="E6" s="14" t="n">
        <v>534.72</v>
      </c>
      <c r="F6" s="15" t="inlineStr">
        <is>
          <t>0 参与平均</t>
        </is>
      </c>
    </row>
    <row r="7" ht="32" customHeight="1">
      <c r="A7" s="5" t="inlineStr">
        <is>
          <t>05_基础统计</t>
        </is>
      </c>
      <c r="B7" s="5" t="n">
        <v>3</v>
      </c>
      <c r="C7" s="5" t="inlineStr">
        <is>
          <t>MAX</t>
        </is>
      </c>
      <c r="D7" s="24">
        <f>MAX('02_订单明细'!G5:G22)</f>
        <v/>
      </c>
      <c r="E7" s="14" t="n">
        <v>1254</v>
      </c>
      <c r="F7" s="15" t="inlineStr">
        <is>
          <t>最大值</t>
        </is>
      </c>
    </row>
    <row r="8" ht="32" customHeight="1">
      <c r="A8" s="5" t="inlineStr">
        <is>
          <t>05_基础统计</t>
        </is>
      </c>
      <c r="B8" s="5" t="n">
        <v>4</v>
      </c>
      <c r="C8" s="5" t="inlineStr">
        <is>
          <t>MIN</t>
        </is>
      </c>
      <c r="D8" s="24">
        <f>MIN('02_订单明细'!H5:H22)</f>
        <v/>
      </c>
      <c r="E8" s="14" t="n">
        <v>2</v>
      </c>
      <c r="F8" s="15" t="inlineStr">
        <is>
          <t>最小值</t>
        </is>
      </c>
    </row>
    <row r="9" ht="32" customHeight="1">
      <c r="A9" s="5" t="inlineStr">
        <is>
          <t>05_基础统计</t>
        </is>
      </c>
      <c r="B9" s="5" t="n">
        <v>5</v>
      </c>
      <c r="C9" s="5" t="inlineStr">
        <is>
          <t>COUNT</t>
        </is>
      </c>
      <c r="D9" s="24">
        <f>COUNT('02_订单明细'!F5:F22)</f>
        <v/>
      </c>
      <c r="E9" s="14" t="n">
        <v>18</v>
      </c>
      <c r="F9" s="15" t="inlineStr">
        <is>
          <t>数字计数</t>
        </is>
      </c>
    </row>
    <row r="10" ht="32" customHeight="1">
      <c r="A10" s="5" t="inlineStr">
        <is>
          <t>05_基础统计</t>
        </is>
      </c>
      <c r="B10" s="5" t="n">
        <v>6</v>
      </c>
      <c r="C10" s="5" t="inlineStr">
        <is>
          <t>COUNTA</t>
        </is>
      </c>
      <c r="D10" s="24">
        <f>COUNTA('02_订单明细'!D5:D22)</f>
        <v/>
      </c>
      <c r="E10" s="14" t="n">
        <v>18</v>
      </c>
      <c r="F10" s="15" t="inlineStr">
        <is>
          <t>非空计数</t>
        </is>
      </c>
    </row>
    <row r="11" ht="32" customHeight="1">
      <c r="A11" s="5" t="inlineStr">
        <is>
          <t>05_基础统计</t>
        </is>
      </c>
      <c r="B11" s="5" t="n">
        <v>7</v>
      </c>
      <c r="C11" s="5" t="inlineStr">
        <is>
          <t>COUNTBLANK</t>
        </is>
      </c>
      <c r="D11" s="24">
        <f>COUNTBLANK('02_订单明细'!J5:J22)</f>
        <v/>
      </c>
      <c r="E11" s="14" t="n">
        <v>4</v>
      </c>
      <c r="F11" s="15" t="inlineStr">
        <is>
          <t>空白计数</t>
        </is>
      </c>
    </row>
    <row r="12" ht="32" customHeight="1">
      <c r="A12" s="5" t="inlineStr">
        <is>
          <t>05_基础统计</t>
        </is>
      </c>
      <c r="B12" s="5" t="n">
        <v>8</v>
      </c>
      <c r="C12" s="5" t="inlineStr">
        <is>
          <t>ROUND</t>
        </is>
      </c>
      <c r="D12" s="24">
        <f>ROUND(AVERAGE('02_订单明细'!G5:G22),2)</f>
        <v/>
      </c>
      <c r="E12" s="14" t="n">
        <v>534.72</v>
      </c>
      <c r="F12" s="15" t="inlineStr">
        <is>
          <t>保留两位</t>
        </is>
      </c>
    </row>
    <row r="13" ht="32" customHeight="1">
      <c r="A13" s="5" t="inlineStr">
        <is>
          <t>05_基础统计</t>
        </is>
      </c>
      <c r="B13" s="5" t="n">
        <v>9</v>
      </c>
      <c r="C13" s="5" t="inlineStr">
        <is>
          <t>ROUNDUP</t>
        </is>
      </c>
      <c r="D13" s="24">
        <f>ROUNDUP(53/24,0)</f>
        <v/>
      </c>
      <c r="E13" s="14" t="n">
        <v>3</v>
      </c>
      <c r="F13" s="15" t="inlineStr">
        <is>
          <t>向上取整</t>
        </is>
      </c>
    </row>
    <row r="14" ht="32" customHeight="1">
      <c r="A14" s="5" t="inlineStr">
        <is>
          <t>05_基础统计</t>
        </is>
      </c>
      <c r="B14" s="5" t="n">
        <v>10</v>
      </c>
      <c r="C14" s="5" t="inlineStr">
        <is>
          <t>ROUNDDOWN</t>
        </is>
      </c>
      <c r="D14" s="24">
        <f>ROUNDDOWN(53/24,0)</f>
        <v/>
      </c>
      <c r="E14" s="14" t="n">
        <v>2</v>
      </c>
      <c r="F14" s="15" t="inlineStr">
        <is>
          <t>向下取整</t>
        </is>
      </c>
    </row>
    <row r="15" ht="32" customHeight="1">
      <c r="A15" s="5" t="inlineStr">
        <is>
          <t>06_条件统计</t>
        </is>
      </c>
      <c r="B15" s="5" t="n">
        <v>1</v>
      </c>
      <c r="C15" s="5" t="inlineStr">
        <is>
          <t>COUNTIF</t>
        </is>
      </c>
      <c r="D15" s="24">
        <f>COUNTIF('02_订单明细'!C5:C22,"淘宝")</f>
        <v/>
      </c>
      <c r="E15" s="14" t="n">
        <v>9</v>
      </c>
      <c r="F15" s="15" t="inlineStr">
        <is>
          <t>单条件</t>
        </is>
      </c>
    </row>
    <row r="16" ht="32" customHeight="1">
      <c r="A16" s="5" t="inlineStr">
        <is>
          <t>06_条件统计</t>
        </is>
      </c>
      <c r="B16" s="5" t="n">
        <v>2</v>
      </c>
      <c r="C16" s="5" t="inlineStr">
        <is>
          <t>COUNTIFS</t>
        </is>
      </c>
      <c r="D16" s="24">
        <f>COUNTIFS('02_订单明细'!C5:C22,"淘宝",'02_订单明细'!I5:I22,"正常")</f>
        <v/>
      </c>
      <c r="E16" s="14" t="n">
        <v>5</v>
      </c>
      <c r="F16" s="15" t="inlineStr">
        <is>
          <t>多条件</t>
        </is>
      </c>
    </row>
    <row r="17" ht="32" customHeight="1">
      <c r="A17" s="5" t="inlineStr">
        <is>
          <t>06_条件统计</t>
        </is>
      </c>
      <c r="B17" s="5" t="n">
        <v>3</v>
      </c>
      <c r="C17" s="5" t="inlineStr">
        <is>
          <t>SUMIF</t>
        </is>
      </c>
      <c r="D17" s="24">
        <f>SUMIF('02_订单明细'!D5:D22,"K161-BK",'02_订单明细'!F5:F22)</f>
        <v/>
      </c>
      <c r="E17" s="14" t="n">
        <v>9</v>
      </c>
      <c r="F17" s="15" t="inlineStr">
        <is>
          <t>条件与求和区域</t>
        </is>
      </c>
    </row>
    <row r="18" ht="32" customHeight="1">
      <c r="A18" s="5" t="inlineStr">
        <is>
          <t>06_条件统计</t>
        </is>
      </c>
      <c r="B18" s="5" t="n">
        <v>4</v>
      </c>
      <c r="C18" s="5" t="inlineStr">
        <is>
          <t>SUMIFS</t>
        </is>
      </c>
      <c r="D18" s="24">
        <f>SUMIFS('02_订单明细'!G5:G22,'02_订单明细'!C5:C22,"淘宝",'02_订单明细'!I5:I22,"正常")</f>
        <v/>
      </c>
      <c r="E18" s="14" t="n">
        <v>1449</v>
      </c>
      <c r="F18" s="15" t="inlineStr">
        <is>
          <t>汇总区域第一</t>
        </is>
      </c>
    </row>
    <row r="19" ht="32" customHeight="1">
      <c r="A19" s="5" t="inlineStr">
        <is>
          <t>06_条件统计</t>
        </is>
      </c>
      <c r="B19" s="5" t="n">
        <v>5</v>
      </c>
      <c r="C19" s="5" t="inlineStr">
        <is>
          <t>AVERAGEIF</t>
        </is>
      </c>
      <c r="D19" s="24">
        <f>AVERAGEIF('02_订单明细'!C5:C22,"京东",'02_订单明细'!G5:G22)</f>
        <v/>
      </c>
      <c r="E19" s="14" t="n">
        <v>400.2</v>
      </c>
      <c r="F19" s="15" t="inlineStr">
        <is>
          <t>条件平均</t>
        </is>
      </c>
    </row>
    <row r="20" ht="32" customHeight="1">
      <c r="A20" s="5" t="inlineStr">
        <is>
          <t>07_查找函数</t>
        </is>
      </c>
      <c r="B20" s="5" t="n">
        <v>1</v>
      </c>
      <c r="C20" s="5" t="inlineStr">
        <is>
          <t>VLOOKUP</t>
        </is>
      </c>
      <c r="D20" s="24">
        <f>VLOOKUP($C$5,'03_商品表'!$A$5:$E$12,2,FALSE)</f>
        <v/>
      </c>
      <c r="E20" s="14" t="inlineStr">
        <is>
          <t>蓝牙键盘</t>
        </is>
      </c>
      <c r="F20" s="15" t="inlineStr">
        <is>
          <t>第一列查找</t>
        </is>
      </c>
    </row>
    <row r="21" ht="32" customHeight="1">
      <c r="A21" s="5" t="inlineStr">
        <is>
          <t>07_查找函数</t>
        </is>
      </c>
      <c r="B21" s="5" t="n">
        <v>2</v>
      </c>
      <c r="C21" s="5" t="inlineStr">
        <is>
          <t>XLOOKUP</t>
        </is>
      </c>
      <c r="D21" s="24">
        <f>XLOOKUP($C$5,'03_商品表'!$A$5:$A$12,'03_商品表'!$C$5:$C$12,"未找到")</f>
        <v/>
      </c>
      <c r="E21" s="14" t="n">
        <v>99</v>
      </c>
      <c r="F21" s="15" t="inlineStr">
        <is>
          <t>查找和返回区域</t>
        </is>
      </c>
    </row>
    <row r="22" ht="32" customHeight="1">
      <c r="A22" s="5" t="inlineStr">
        <is>
          <t>07_查找函数</t>
        </is>
      </c>
      <c r="B22" s="5" t="n">
        <v>3</v>
      </c>
      <c r="C22" s="5" t="inlineStr">
        <is>
          <t>INDEX</t>
        </is>
      </c>
      <c r="D22" s="24">
        <f>INDEX('03_商品表'!$B$5:$B$12,3)</f>
        <v/>
      </c>
      <c r="E22" s="14" t="inlineStr">
        <is>
          <t>平板保护套</t>
        </is>
      </c>
      <c r="F22" s="15" t="inlineStr">
        <is>
          <t>按位置</t>
        </is>
      </c>
    </row>
    <row r="23" ht="32" customHeight="1">
      <c r="A23" s="5" t="inlineStr">
        <is>
          <t>07_查找函数</t>
        </is>
      </c>
      <c r="B23" s="5" t="n">
        <v>4</v>
      </c>
      <c r="C23" s="5" t="inlineStr">
        <is>
          <t>MATCH</t>
        </is>
      </c>
      <c r="D23" s="24">
        <f>MATCH($C$6,'03_商品表'!$A$5:$A$12,0)</f>
        <v/>
      </c>
      <c r="E23" s="14" t="n">
        <v>3</v>
      </c>
      <c r="F23" s="15" t="inlineStr">
        <is>
          <t>精确匹配</t>
        </is>
      </c>
    </row>
    <row r="24" ht="32" customHeight="1">
      <c r="A24" s="5" t="inlineStr">
        <is>
          <t>07_查找函数</t>
        </is>
      </c>
      <c r="B24" s="5" t="n">
        <v>5</v>
      </c>
      <c r="C24" s="5" t="inlineStr">
        <is>
          <t>XMATCH</t>
        </is>
      </c>
      <c r="D24" s="24">
        <f>XMATCH($C$7,'03_商品表'!$A$5:$A$12)</f>
        <v/>
      </c>
      <c r="E24" s="14" t="n">
        <v>4</v>
      </c>
      <c r="F24" s="15" t="inlineStr">
        <is>
          <t>默认精确</t>
        </is>
      </c>
    </row>
    <row r="25" ht="32" customHeight="1">
      <c r="A25" s="5" t="inlineStr">
        <is>
          <t>08_文本处理</t>
        </is>
      </c>
      <c r="B25" s="5" t="n">
        <v>1</v>
      </c>
      <c r="C25" s="5" t="inlineStr">
        <is>
          <t>LEFT</t>
        </is>
      </c>
      <c r="D25" s="24">
        <f>LEFT($C$5,2)</f>
        <v/>
      </c>
      <c r="E25" s="14" t="inlineStr">
        <is>
          <t>TB</t>
        </is>
      </c>
      <c r="F25" s="15" t="inlineStr">
        <is>
          <t>左侧</t>
        </is>
      </c>
    </row>
    <row r="26" ht="32" customHeight="1">
      <c r="A26" s="5" t="inlineStr">
        <is>
          <t>08_文本处理</t>
        </is>
      </c>
      <c r="B26" s="5" t="n">
        <v>2</v>
      </c>
      <c r="C26" s="5" t="inlineStr">
        <is>
          <t>RIGHT</t>
        </is>
      </c>
      <c r="D26" s="24">
        <f>RIGHT($C$5,3)</f>
        <v/>
      </c>
      <c r="E26" s="14" t="inlineStr">
        <is>
          <t>001</t>
        </is>
      </c>
      <c r="F26" s="15" t="inlineStr">
        <is>
          <t>右侧</t>
        </is>
      </c>
    </row>
    <row r="27" ht="32" customHeight="1">
      <c r="A27" s="5" t="inlineStr">
        <is>
          <t>08_文本处理</t>
        </is>
      </c>
      <c r="B27" s="5" t="n">
        <v>3</v>
      </c>
      <c r="C27" s="5" t="inlineStr">
        <is>
          <t>MID</t>
        </is>
      </c>
      <c r="D27" s="24">
        <f>MID($C$5,4,6)</f>
        <v/>
      </c>
      <c r="E27" s="14" t="inlineStr">
        <is>
          <t>260701</t>
        </is>
      </c>
      <c r="F27" s="15" t="inlineStr">
        <is>
          <t>起点和长度</t>
        </is>
      </c>
    </row>
    <row r="28" ht="32" customHeight="1">
      <c r="A28" s="5" t="inlineStr">
        <is>
          <t>08_文本处理</t>
        </is>
      </c>
      <c r="B28" s="5" t="n">
        <v>4</v>
      </c>
      <c r="C28" s="5" t="inlineStr">
        <is>
          <t>LEN</t>
        </is>
      </c>
      <c r="D28" s="24">
        <f>LEN($C$5)</f>
        <v/>
      </c>
      <c r="E28" s="14" t="n">
        <v>13</v>
      </c>
      <c r="F28" s="15" t="inlineStr">
        <is>
          <t>字符数</t>
        </is>
      </c>
    </row>
    <row r="29" ht="32" customHeight="1">
      <c r="A29" s="5" t="inlineStr">
        <is>
          <t>08_文本处理</t>
        </is>
      </c>
      <c r="B29" s="5" t="n">
        <v>5</v>
      </c>
      <c r="C29" s="5" t="inlineStr">
        <is>
          <t>TRIM</t>
        </is>
      </c>
      <c r="D29" s="24">
        <f>TRIM($C$6)</f>
        <v/>
      </c>
      <c r="E29" s="14" t="inlineStr">
        <is>
          <t>蓝牙键盘 黑色</t>
        </is>
      </c>
      <c r="F29" s="15" t="inlineStr">
        <is>
          <t>清理空格</t>
        </is>
      </c>
    </row>
    <row r="30" ht="32" customHeight="1">
      <c r="A30" s="5" t="inlineStr">
        <is>
          <t>08_文本处理</t>
        </is>
      </c>
      <c r="B30" s="5" t="n">
        <v>6</v>
      </c>
      <c r="C30" s="5" t="inlineStr">
        <is>
          <t>SUBSTITUTE</t>
        </is>
      </c>
      <c r="D30" s="24">
        <f>SUBSTITUTE($C$7,"黑色","曜石黑")</f>
        <v/>
      </c>
      <c r="E30" s="14" t="inlineStr">
        <is>
          <t>蓝牙键盘 曜石黑</t>
        </is>
      </c>
      <c r="F30" s="15" t="inlineStr">
        <is>
          <t>按内容替换</t>
        </is>
      </c>
    </row>
    <row r="31" ht="32" customHeight="1">
      <c r="A31" s="5" t="inlineStr">
        <is>
          <t>08_文本处理</t>
        </is>
      </c>
      <c r="B31" s="5" t="n">
        <v>7</v>
      </c>
      <c r="C31" s="5" t="inlineStr">
        <is>
          <t>TEXTJOIN</t>
        </is>
      </c>
      <c r="D31" s="24">
        <f>TEXTJOIN("-",TRUE,$C$8:$C$10)</f>
        <v/>
      </c>
      <c r="E31" s="14" t="inlineStr">
        <is>
          <t>淘宝-KB001-正常</t>
        </is>
      </c>
      <c r="F31" s="15" t="inlineStr">
        <is>
          <t>分隔符</t>
        </is>
      </c>
    </row>
    <row r="32" ht="32" customHeight="1">
      <c r="A32" s="5" t="inlineStr">
        <is>
          <t>08_文本处理</t>
        </is>
      </c>
      <c r="B32" s="5" t="n">
        <v>8</v>
      </c>
      <c r="C32" s="5" t="inlineStr">
        <is>
          <t>FIND</t>
        </is>
      </c>
      <c r="D32" s="24">
        <f>FIND("-",$C$5)</f>
        <v/>
      </c>
      <c r="E32" s="14" t="n">
        <v>3</v>
      </c>
      <c r="F32" s="15" t="inlineStr">
        <is>
          <t>区分大小写</t>
        </is>
      </c>
    </row>
    <row r="33" ht="32" customHeight="1">
      <c r="A33" s="5" t="inlineStr">
        <is>
          <t>08_文本处理</t>
        </is>
      </c>
      <c r="B33" s="5" t="n">
        <v>9</v>
      </c>
      <c r="C33" s="5" t="inlineStr">
        <is>
          <t>SEARCH</t>
        </is>
      </c>
      <c r="D33" s="24">
        <f>SEARCH("蓝牙",$C$7)</f>
        <v/>
      </c>
      <c r="E33" s="14" t="n">
        <v>1</v>
      </c>
      <c r="F33" s="15" t="inlineStr">
        <is>
          <t>不区分大小写</t>
        </is>
      </c>
    </row>
    <row r="34" ht="32" customHeight="1">
      <c r="A34" s="5" t="inlineStr">
        <is>
          <t>09_逻辑日期</t>
        </is>
      </c>
      <c r="B34" s="5" t="n">
        <v>1</v>
      </c>
      <c r="C34" s="5" t="inlineStr">
        <is>
          <t>IF</t>
        </is>
      </c>
      <c r="D34" s="24">
        <f>IF($C$5&lt;10,"库存不足","正常")</f>
        <v/>
      </c>
      <c r="E34" s="14" t="inlineStr">
        <is>
          <t>库存不足</t>
        </is>
      </c>
      <c r="F34" s="15" t="inlineStr">
        <is>
          <t>单层判断</t>
        </is>
      </c>
    </row>
    <row r="35" ht="32" customHeight="1">
      <c r="A35" s="5" t="inlineStr">
        <is>
          <t>09_逻辑日期</t>
        </is>
      </c>
      <c r="B35" s="5" t="n">
        <v>2</v>
      </c>
      <c r="C35" s="5" t="inlineStr">
        <is>
          <t>IFS</t>
        </is>
      </c>
      <c r="D35" s="24">
        <f>IFS($C$5&lt;5,"紧急",$C$5&lt;10,"预警",TRUE,"正常")</f>
        <v/>
      </c>
      <c r="E35" s="14" t="inlineStr">
        <is>
          <t>预警</t>
        </is>
      </c>
      <c r="F35" s="15" t="inlineStr">
        <is>
          <t>顺序判断</t>
        </is>
      </c>
    </row>
    <row r="36" ht="32" customHeight="1">
      <c r="A36" s="5" t="inlineStr">
        <is>
          <t>09_逻辑日期</t>
        </is>
      </c>
      <c r="B36" s="5" t="n">
        <v>3</v>
      </c>
      <c r="C36" s="5" t="inlineStr">
        <is>
          <t>AND</t>
        </is>
      </c>
      <c r="D36" s="24">
        <f>IF(AND($C$5&lt;10,$C$6&gt;=5),"立即补货","继续观察")</f>
        <v/>
      </c>
      <c r="E36" s="14" t="inlineStr">
        <is>
          <t>立即补货</t>
        </is>
      </c>
      <c r="F36" s="15" t="inlineStr">
        <is>
          <t>同时成立</t>
        </is>
      </c>
    </row>
    <row r="37" ht="32" customHeight="1">
      <c r="A37" s="5" t="inlineStr">
        <is>
          <t>09_逻辑日期</t>
        </is>
      </c>
      <c r="B37" s="5" t="n">
        <v>4</v>
      </c>
      <c r="C37" s="5" t="inlineStr">
        <is>
          <t>OR</t>
        </is>
      </c>
      <c r="D37" s="24">
        <f>IF(OR($C$7="缺货",$C$7="下架"),"需要处理","正常")</f>
        <v/>
      </c>
      <c r="E37" s="14" t="inlineStr">
        <is>
          <t>需要处理</t>
        </is>
      </c>
      <c r="F37" s="15" t="inlineStr">
        <is>
          <t>任一成立</t>
        </is>
      </c>
    </row>
    <row r="38" ht="32" customHeight="1">
      <c r="A38" s="5" t="inlineStr">
        <is>
          <t>09_逻辑日期</t>
        </is>
      </c>
      <c r="B38" s="5" t="n">
        <v>5</v>
      </c>
      <c r="C38" s="5" t="inlineStr">
        <is>
          <t>IFERROR</t>
        </is>
      </c>
      <c r="D38" s="24">
        <f>IFERROR($C$9/$C$8,0)</f>
        <v/>
      </c>
      <c r="E38" s="14" t="n">
        <v>0</v>
      </c>
      <c r="F38" s="15" t="inlineStr">
        <is>
          <t>错误替代</t>
        </is>
      </c>
    </row>
    <row r="39" ht="32" customHeight="1">
      <c r="A39" s="5" t="inlineStr">
        <is>
          <t>09_逻辑日期</t>
        </is>
      </c>
      <c r="B39" s="5" t="n">
        <v>6</v>
      </c>
      <c r="C39" s="5" t="inlineStr">
        <is>
          <t>TODAY</t>
        </is>
      </c>
      <c r="D39" s="24">
        <f>TODAY()</f>
        <v/>
      </c>
      <c r="E39" s="14" t="inlineStr">
        <is>
          <t>当天日期</t>
        </is>
      </c>
      <c r="F39" s="15" t="inlineStr">
        <is>
          <t>动态日期</t>
        </is>
      </c>
    </row>
    <row r="40" ht="32" customHeight="1">
      <c r="A40" s="5" t="inlineStr">
        <is>
          <t>09_逻辑日期</t>
        </is>
      </c>
      <c r="B40" s="5" t="n">
        <v>7</v>
      </c>
      <c r="C40" s="5" t="inlineStr">
        <is>
          <t>NOW</t>
        </is>
      </c>
      <c r="D40" s="24">
        <f>NOW()</f>
        <v/>
      </c>
      <c r="E40" s="14" t="inlineStr">
        <is>
          <t>当前日期时间</t>
        </is>
      </c>
      <c r="F40" s="15" t="inlineStr">
        <is>
          <t>动态时间</t>
        </is>
      </c>
    </row>
    <row r="41" ht="32" customHeight="1">
      <c r="A41" s="5" t="inlineStr">
        <is>
          <t>09_逻辑日期</t>
        </is>
      </c>
      <c r="B41" s="5" t="n">
        <v>8</v>
      </c>
      <c r="C41" s="5" t="inlineStr">
        <is>
          <t>YEAR</t>
        </is>
      </c>
      <c r="D41" s="24">
        <f>YEAR($C$10)</f>
        <v/>
      </c>
      <c r="E41" s="14" t="n">
        <v>2026</v>
      </c>
      <c r="F41" s="15" t="inlineStr">
        <is>
          <t>年份</t>
        </is>
      </c>
    </row>
    <row r="42" ht="32" customHeight="1">
      <c r="A42" s="5" t="inlineStr">
        <is>
          <t>09_逻辑日期</t>
        </is>
      </c>
      <c r="B42" s="5" t="n">
        <v>9</v>
      </c>
      <c r="C42" s="5" t="inlineStr">
        <is>
          <t>MONTH</t>
        </is>
      </c>
      <c r="D42" s="24">
        <f>MONTH($C$10)</f>
        <v/>
      </c>
      <c r="E42" s="14" t="n">
        <v>7</v>
      </c>
      <c r="F42" s="15" t="inlineStr">
        <is>
          <t>月份</t>
        </is>
      </c>
    </row>
    <row r="43" ht="32" customHeight="1">
      <c r="A43" s="5" t="inlineStr">
        <is>
          <t>09_逻辑日期</t>
        </is>
      </c>
      <c r="B43" s="5" t="n">
        <v>10</v>
      </c>
      <c r="C43" s="5" t="inlineStr">
        <is>
          <t>DAY</t>
        </is>
      </c>
      <c r="D43" s="24">
        <f>DAY($C$10)</f>
        <v/>
      </c>
      <c r="E43" s="14" t="n">
        <v>1</v>
      </c>
      <c r="F43" s="15" t="inlineStr">
        <is>
          <t>日</t>
        </is>
      </c>
    </row>
    <row r="44" ht="32" customHeight="1">
      <c r="A44" s="5" t="inlineStr">
        <is>
          <t>10_通配符</t>
        </is>
      </c>
      <c r="B44" s="5" t="n">
        <v>1</v>
      </c>
      <c r="C44" s="5" t="inlineStr">
        <is>
          <t>COUNTIF</t>
        </is>
      </c>
      <c r="D44" s="24">
        <f>COUNTIF('02_订单明细'!D5:D22,"K161*")</f>
        <v/>
      </c>
      <c r="E44" s="14" t="n">
        <v>5</v>
      </c>
      <c r="F44" s="15" t="inlineStr">
        <is>
          <t>前缀</t>
        </is>
      </c>
    </row>
    <row r="45" ht="32" customHeight="1">
      <c r="A45" s="5" t="inlineStr">
        <is>
          <t>10_通配符</t>
        </is>
      </c>
      <c r="B45" s="5" t="n">
        <v>2</v>
      </c>
      <c r="C45" s="5" t="inlineStr">
        <is>
          <t>SUMIF</t>
        </is>
      </c>
      <c r="D45" s="24">
        <f>SUMIF('02_订单明细'!D5:D22,"K161*",'02_订单明细'!F5:F22)</f>
        <v/>
      </c>
      <c r="E45" s="14" t="n">
        <v>20</v>
      </c>
      <c r="F45" s="15" t="inlineStr">
        <is>
          <t>命中行求和</t>
        </is>
      </c>
    </row>
    <row r="46" ht="32" customHeight="1">
      <c r="A46" s="5" t="inlineStr">
        <is>
          <t>10_通配符</t>
        </is>
      </c>
      <c r="B46" s="5" t="n">
        <v>3</v>
      </c>
      <c r="C46" s="5" t="inlineStr">
        <is>
          <t>AVERAGEIF</t>
        </is>
      </c>
      <c r="D46" s="24">
        <f>AVERAGEIF('02_订单明细'!D5:D22,"K161*",'02_订单明细'!G5:G22)</f>
        <v/>
      </c>
      <c r="E46" s="14" t="n">
        <v>844</v>
      </c>
      <c r="F46" s="15" t="inlineStr">
        <is>
          <t>命中行平均</t>
        </is>
      </c>
    </row>
    <row r="47" ht="32" customHeight="1">
      <c r="A47" s="5" t="inlineStr">
        <is>
          <t>10_通配符</t>
        </is>
      </c>
      <c r="B47" s="5" t="n">
        <v>4</v>
      </c>
      <c r="C47" s="5" t="inlineStr">
        <is>
          <t>COUNTIF</t>
        </is>
      </c>
      <c r="D47" s="24">
        <f>COUNTIF('02_订单明细'!E5:E22,"*键盘*")</f>
        <v/>
      </c>
      <c r="E47" s="14" t="n">
        <v>12</v>
      </c>
      <c r="F47" s="15" t="inlineStr">
        <is>
          <t>包含</t>
        </is>
      </c>
    </row>
    <row r="48" ht="32" customHeight="1">
      <c r="A48" s="5" t="inlineStr">
        <is>
          <t>10_通配符</t>
        </is>
      </c>
      <c r="B48" s="5" t="n">
        <v>5</v>
      </c>
      <c r="C48" s="5" t="inlineStr">
        <is>
          <t>COUNTIF</t>
        </is>
      </c>
      <c r="D48" s="24">
        <f>COUNTIF('02_订单明细'!D5:D22,"*WH")</f>
        <v/>
      </c>
      <c r="E48" s="14" t="n">
        <v>2</v>
      </c>
      <c r="F48" s="15" t="inlineStr">
        <is>
          <t>结尾</t>
        </is>
      </c>
    </row>
    <row r="49" ht="32" customHeight="1">
      <c r="A49" s="5" t="inlineStr">
        <is>
          <t>10_通配符</t>
        </is>
      </c>
      <c r="B49" s="5" t="n">
        <v>6</v>
      </c>
      <c r="C49" s="5" t="inlineStr">
        <is>
          <t>COUNTIF</t>
        </is>
      </c>
      <c r="D49" s="24">
        <f>COUNTIF($C$6,"K161~*")</f>
        <v/>
      </c>
      <c r="E49" s="14" t="n">
        <v>1</v>
      </c>
      <c r="F49" s="15" t="inlineStr">
        <is>
          <t>转义星号</t>
        </is>
      </c>
    </row>
    <row r="50" ht="32" customHeight="1">
      <c r="A50" s="5" t="inlineStr">
        <is>
          <t>11_中级文本日期</t>
        </is>
      </c>
      <c r="B50" s="5" t="n">
        <v>1</v>
      </c>
      <c r="C50" s="5" t="inlineStr">
        <is>
          <t>REPLACE</t>
        </is>
      </c>
      <c r="D50" s="24">
        <f>REPLACE($C$5,1,3,"SKU")</f>
        <v/>
      </c>
      <c r="E50" s="14" t="inlineStr">
        <is>
          <t>SKU001-黑色</t>
        </is>
      </c>
      <c r="F50" s="15" t="inlineStr">
        <is>
          <t>按位置替换</t>
        </is>
      </c>
    </row>
    <row r="51" ht="32" customHeight="1">
      <c r="A51" s="5" t="inlineStr">
        <is>
          <t>11_中级文本日期</t>
        </is>
      </c>
      <c r="B51" s="5" t="n">
        <v>2</v>
      </c>
      <c r="C51" s="5" t="inlineStr">
        <is>
          <t>CONCAT</t>
        </is>
      </c>
      <c r="D51" s="24">
        <f>CONCAT($C$6,"-",$C$7,"-",$C$8)</f>
        <v/>
      </c>
      <c r="E51" s="14" t="inlineStr">
        <is>
          <t>淘宝-旗舰店-KB001</t>
        </is>
      </c>
      <c r="F51" s="15" t="inlineStr">
        <is>
          <t>手动分隔</t>
        </is>
      </c>
    </row>
    <row r="52" ht="32" customHeight="1">
      <c r="A52" s="5" t="inlineStr">
        <is>
          <t>11_中级文本日期</t>
        </is>
      </c>
      <c r="B52" s="5" t="n">
        <v>3</v>
      </c>
      <c r="C52" s="5" t="inlineStr">
        <is>
          <t>WEEKDAY</t>
        </is>
      </c>
      <c r="D52" s="24">
        <f>WEEKDAY($C$9,2)</f>
        <v/>
      </c>
      <c r="E52" s="14" t="n">
        <v>3</v>
      </c>
      <c r="F52" s="15" t="inlineStr">
        <is>
          <t>周一为 1</t>
        </is>
      </c>
    </row>
    <row r="53" ht="32" customHeight="1">
      <c r="A53" s="5" t="inlineStr">
        <is>
          <t>11_中级文本日期</t>
        </is>
      </c>
      <c r="B53" s="5" t="n">
        <v>4</v>
      </c>
      <c r="C53" s="5" t="inlineStr">
        <is>
          <t>WEEKNUM</t>
        </is>
      </c>
      <c r="D53" s="24">
        <f>WEEKNUM($C$9,2)</f>
        <v/>
      </c>
      <c r="E53" s="14" t="n">
        <v>27</v>
      </c>
      <c r="F53" s="15" t="inlineStr">
        <is>
          <t>周数</t>
        </is>
      </c>
    </row>
    <row r="54" ht="32" customHeight="1">
      <c r="A54" s="5" t="inlineStr">
        <is>
          <t>11_中级文本日期</t>
        </is>
      </c>
      <c r="B54" s="5" t="n">
        <v>5</v>
      </c>
      <c r="C54" s="5" t="inlineStr">
        <is>
          <t>DATEDIF</t>
        </is>
      </c>
      <c r="D54" s="24">
        <f>DATEDIF($C$9,$C$10,"d")</f>
        <v/>
      </c>
      <c r="E54" s="14" t="n">
        <v>17</v>
      </c>
      <c r="F54" s="15" t="inlineStr">
        <is>
          <t>相差天数</t>
        </is>
      </c>
    </row>
    <row r="55" ht="32" customHeight="1">
      <c r="A55" s="5" t="inlineStr">
        <is>
          <t>11_中级文本日期</t>
        </is>
      </c>
      <c r="B55" s="5" t="n">
        <v>6</v>
      </c>
      <c r="C55" s="5" t="inlineStr">
        <is>
          <t>EDATE</t>
        </is>
      </c>
      <c r="D55" s="24">
        <f>EDATE($C$9,3)</f>
        <v/>
      </c>
      <c r="E55" s="14" t="inlineStr">
        <is>
          <t>2026/10/1</t>
        </is>
      </c>
      <c r="F55" s="15" t="inlineStr">
        <is>
          <t>增加月份</t>
        </is>
      </c>
    </row>
    <row r="56" ht="32" customHeight="1">
      <c r="A56" s="5" t="inlineStr">
        <is>
          <t>12_动态数组</t>
        </is>
      </c>
      <c r="B56" s="5" t="n">
        <v>1</v>
      </c>
      <c r="C56" s="5" t="inlineStr">
        <is>
          <t>FILTER</t>
        </is>
      </c>
      <c r="D56" s="24">
        <f>FILTER('02_订单明细'!A5:J22,'02_订单明细'!I5:I22&lt;&gt;"正常","暂无异常")</f>
        <v/>
      </c>
      <c r="E56" s="14" t="inlineStr">
        <is>
          <t>异常清单</t>
        </is>
      </c>
      <c r="F56" s="15" t="inlineStr">
        <is>
          <t>左上角输入</t>
        </is>
      </c>
    </row>
    <row r="57" ht="32" customHeight="1">
      <c r="A57" s="5" t="inlineStr">
        <is>
          <t>12_动态数组</t>
        </is>
      </c>
      <c r="B57" s="5" t="n">
        <v>2</v>
      </c>
      <c r="C57" s="5" t="inlineStr">
        <is>
          <t>UNIQUE</t>
        </is>
      </c>
      <c r="D57" s="24">
        <f>UNIQUE('02_订单明细'!D5:D22)</f>
        <v/>
      </c>
      <c r="E57" s="14" t="inlineStr">
        <is>
          <t>8 个 SKU</t>
        </is>
      </c>
      <c r="F57" s="15" t="inlineStr">
        <is>
          <t>自动去重</t>
        </is>
      </c>
    </row>
    <row r="58" ht="32" customHeight="1">
      <c r="A58" s="5" t="inlineStr">
        <is>
          <t>12_动态数组</t>
        </is>
      </c>
      <c r="B58" s="5" t="n">
        <v>3</v>
      </c>
      <c r="C58" s="5" t="inlineStr">
        <is>
          <t>SORT</t>
        </is>
      </c>
      <c r="D58" s="24">
        <f>SORT('03_商品表'!A5:E12,3,-1)</f>
        <v/>
      </c>
      <c r="E58" s="14" t="inlineStr">
        <is>
          <t>售价降序</t>
        </is>
      </c>
      <c r="F58" s="15" t="inlineStr">
        <is>
          <t>第 3 列</t>
        </is>
      </c>
    </row>
    <row r="59" ht="32" customHeight="1">
      <c r="A59" s="5" t="inlineStr">
        <is>
          <t>12_动态数组</t>
        </is>
      </c>
      <c r="B59" s="5" t="n">
        <v>4</v>
      </c>
      <c r="C59" s="5" t="inlineStr">
        <is>
          <t>SORTBY</t>
        </is>
      </c>
      <c r="D59" s="24">
        <f>SORTBY('02_订单明细'!A5:J22,'02_订单明细'!G5:G22,-1)</f>
        <v/>
      </c>
      <c r="E59" s="14" t="inlineStr">
        <is>
          <t>销售额降序</t>
        </is>
      </c>
      <c r="F59" s="15" t="inlineStr">
        <is>
          <t>指定排序区域</t>
        </is>
      </c>
    </row>
    <row r="60" ht="32" customHeight="1">
      <c r="A60" s="5" t="inlineStr">
        <is>
          <t>12_动态数组</t>
        </is>
      </c>
      <c r="B60" s="5" t="n">
        <v>5</v>
      </c>
      <c r="C60" s="5" t="inlineStr">
        <is>
          <t>SEQUENCE</t>
        </is>
      </c>
      <c r="D60" s="24">
        <f>SEQUENCE(10,1,1,1)</f>
        <v/>
      </c>
      <c r="E60" s="14" t="inlineStr">
        <is>
          <t>1～10</t>
        </is>
      </c>
      <c r="F60" s="15" t="inlineStr">
        <is>
          <t>10 行 1 列</t>
        </is>
      </c>
    </row>
    <row r="61" ht="32" customHeight="1">
      <c r="A61" s="5" t="inlineStr">
        <is>
          <t>12_动态数组</t>
        </is>
      </c>
      <c r="B61" s="5" t="n">
        <v>6</v>
      </c>
      <c r="C61" s="5" t="inlineStr">
        <is>
          <t>TRANSPOSE</t>
        </is>
      </c>
      <c r="D61" s="24">
        <f>TRANSPOSE('04_七天销量'!D4:J5)</f>
        <v/>
      </c>
      <c r="E61" s="14" t="inlineStr">
        <is>
          <t>7 行 2 列</t>
        </is>
      </c>
      <c r="F61" s="15" t="inlineStr">
        <is>
          <t>行列转换</t>
        </is>
      </c>
    </row>
    <row r="62" ht="32" customHeight="1">
      <c r="A62" s="5" t="inlineStr">
        <is>
          <t>13_批量计算</t>
        </is>
      </c>
      <c r="B62" s="5" t="n">
        <v>1</v>
      </c>
      <c r="C62" s="5" t="inlineStr">
        <is>
          <t>LET</t>
        </is>
      </c>
      <c r="D62" s="24">
        <f>LET(销量,SUM('04_七天销量'!D5:J5),日均,销量/7,ROUND(日均,2))</f>
        <v/>
      </c>
      <c r="E62" s="14" t="n">
        <v>3.29</v>
      </c>
      <c r="F62" s="15" t="inlineStr">
        <is>
          <t>命名中间结果</t>
        </is>
      </c>
    </row>
    <row r="63" ht="32" customHeight="1">
      <c r="A63" s="5" t="inlineStr">
        <is>
          <t>13_批量计算</t>
        </is>
      </c>
      <c r="B63" s="5" t="n">
        <v>2</v>
      </c>
      <c r="C63" s="5" t="inlineStr">
        <is>
          <t>MAKEARRAY</t>
        </is>
      </c>
      <c r="D63" s="24">
        <f>MAKEARRAY(5,3,LAMBDA(r,c,r*c))</f>
        <v/>
      </c>
      <c r="E63" s="14" t="inlineStr">
        <is>
          <t>5×3 表</t>
        </is>
      </c>
      <c r="F63" s="15" t="inlineStr">
        <is>
          <t>r 和 c</t>
        </is>
      </c>
    </row>
    <row r="64" ht="32" customHeight="1">
      <c r="A64" s="5" t="inlineStr">
        <is>
          <t>13_批量计算</t>
        </is>
      </c>
      <c r="B64" s="5" t="n">
        <v>3</v>
      </c>
      <c r="C64" s="5" t="inlineStr">
        <is>
          <t>BYROW</t>
        </is>
      </c>
      <c r="D64" s="24">
        <f>BYROW('04_七天销量'!D5:J12,LAMBDA(row,SUM(row)))</f>
        <v/>
      </c>
      <c r="E64" s="14" t="inlineStr">
        <is>
          <t>8 个行汇总</t>
        </is>
      </c>
      <c r="F64" s="15" t="inlineStr">
        <is>
          <t>逐行</t>
        </is>
      </c>
    </row>
    <row r="65" ht="32" customHeight="1">
      <c r="A65" s="5" t="inlineStr">
        <is>
          <t>13_批量计算</t>
        </is>
      </c>
      <c r="B65" s="5" t="n">
        <v>4</v>
      </c>
      <c r="C65" s="5" t="inlineStr">
        <is>
          <t>BYCOL</t>
        </is>
      </c>
      <c r="D65" s="24">
        <f>BYCOL('04_七天销量'!D5:J12,LAMBDA(col,SUM(col)))</f>
        <v/>
      </c>
      <c r="E65" s="14" t="inlineStr">
        <is>
          <t>7 个列汇总</t>
        </is>
      </c>
      <c r="F65" s="15" t="inlineStr">
        <is>
          <t>逐列</t>
        </is>
      </c>
    </row>
    <row r="66" ht="32" customHeight="1">
      <c r="A66" s="5" t="inlineStr">
        <is>
          <t>13_批量计算</t>
        </is>
      </c>
      <c r="B66" s="5" t="n">
        <v>5</v>
      </c>
      <c r="C66" s="5" t="inlineStr">
        <is>
          <t>MAP</t>
        </is>
      </c>
      <c r="D66" s="24">
        <f>MAP('04_七天销量'!C5:C12,LAMBDA(x,IF(x&lt;10,"预警","正常")))</f>
        <v/>
      </c>
      <c r="E66" s="14" t="inlineStr">
        <is>
          <t>8 个状态</t>
        </is>
      </c>
      <c r="F66" s="15" t="inlineStr">
        <is>
          <t>逐项</t>
        </is>
      </c>
    </row>
    <row r="67" ht="32" customHeight="1">
      <c r="A67" s="5" t="inlineStr">
        <is>
          <t>13_批量计算</t>
        </is>
      </c>
      <c r="B67" s="5" t="n">
        <v>6</v>
      </c>
      <c r="C67" s="5" t="inlineStr">
        <is>
          <t>REDUCE</t>
        </is>
      </c>
      <c r="D67" s="24">
        <f>REDUCE(0,'04_七天销量'!D5:J12,LAMBDA(total,x,total+x))</f>
        <v/>
      </c>
      <c r="E67" s="14" t="n">
        <v>115</v>
      </c>
      <c r="F67" s="15" t="inlineStr">
        <is>
          <t>累计</t>
        </is>
      </c>
    </row>
    <row r="68" ht="32" customHeight="1">
      <c r="A68" s="5" t="inlineStr">
        <is>
          <t>14_综合练习</t>
        </is>
      </c>
      <c r="B68" s="5" t="n">
        <v>1</v>
      </c>
      <c r="C68" s="5" t="inlineStr">
        <is>
          <t>XLOOKUP + IFERROR</t>
        </is>
      </c>
      <c r="D68" s="24">
        <f>IFERROR(XLOOKUP('02_订单明细'!D5,'03_商品表'!A5:A12,'03_商品表'!D5:D12),"未维护")</f>
        <v/>
      </c>
      <c r="E68" s="14" t="inlineStr">
        <is>
          <t>键盘供应商 A</t>
        </is>
      </c>
      <c r="F68" s="15" t="inlineStr">
        <is>
          <t>查找+错误处理</t>
        </is>
      </c>
    </row>
    <row r="69" ht="32" customHeight="1">
      <c r="A69" s="5" t="inlineStr">
        <is>
          <t>14_综合练习</t>
        </is>
      </c>
      <c r="B69" s="5" t="n">
        <v>2</v>
      </c>
      <c r="C69" s="5" t="inlineStr">
        <is>
          <t>SUMIF + IF</t>
        </is>
      </c>
      <c r="D69" s="24">
        <f>IF(SUMIF('02_订单明细'!$D$5:$D$22,'02_订单明细'!D5,'02_订单明细'!$F$5:$F$22)&gt;=10,"重点商品","普通商品")</f>
        <v/>
      </c>
      <c r="E69" s="14" t="inlineStr">
        <is>
          <t>重点商品</t>
        </is>
      </c>
      <c r="F69" s="15" t="inlineStr">
        <is>
          <t>先汇总再判断</t>
        </is>
      </c>
    </row>
    <row r="70" ht="32" customHeight="1">
      <c r="A70" s="5" t="inlineStr">
        <is>
          <t>14_综合练习</t>
        </is>
      </c>
      <c r="B70" s="5" t="n">
        <v>3</v>
      </c>
      <c r="C70" s="5" t="inlineStr">
        <is>
          <t>SEARCH + IFERROR + IF</t>
        </is>
      </c>
      <c r="D70" s="24">
        <f>IF(IFERROR(SEARCH("蓝牙",'02_订单明细'!E5),0)&gt;0,"蓝牙类","其他")</f>
        <v/>
      </c>
      <c r="E70" s="14" t="inlineStr">
        <is>
          <t>蓝牙类</t>
        </is>
      </c>
      <c r="F70" s="15" t="inlineStr">
        <is>
          <t>关键词判断</t>
        </is>
      </c>
    </row>
    <row r="71" ht="32" customHeight="1">
      <c r="A71" s="5" t="inlineStr">
        <is>
          <t>14_综合练习</t>
        </is>
      </c>
      <c r="B71" s="5" t="n">
        <v>4</v>
      </c>
      <c r="C71" s="5" t="inlineStr">
        <is>
          <t>UNIQUE + MAP + SUMIFS</t>
        </is>
      </c>
      <c r="D71" s="24" t="inlineStr">
        <is>
          <t>① =UNIQUE('02_订单明细'!D5:D22)
② =MAP(D61#,LAMBDA(sku,SUMIFS('02_订单明细'!F5:F22,'02_订单明细'!D5:D22,sku)))</t>
        </is>
      </c>
      <c r="E71" s="14" t="inlineStr">
        <is>
          <t>8 个 SKU 汇总</t>
        </is>
      </c>
      <c r="F71" s="15" t="inlineStr">
        <is>
          <t>分两步输入</t>
        </is>
      </c>
    </row>
    <row r="72" ht="32" customHeight="1">
      <c r="A72" s="5" t="inlineStr">
        <is>
          <t>14_综合练习</t>
        </is>
      </c>
      <c r="B72" s="5" t="n">
        <v>5</v>
      </c>
      <c r="C72" s="5" t="inlineStr">
        <is>
          <t>LET + FILTER + SORTBY</t>
        </is>
      </c>
      <c r="D72" s="24">
        <f>LET(数据,FILTER('02_订单明细'!A5:J22,('02_订单明细'!I5:I22&lt;&gt;"正常")+('02_订单明细'!H5:H22&lt;7)),SORTBY(数据,INDEX(数据,,6),-1))</f>
        <v/>
      </c>
      <c r="E72" s="14" t="inlineStr">
        <is>
          <t>异常清单</t>
        </is>
      </c>
      <c r="F72" s="15" t="inlineStr">
        <is>
          <t>筛选后排序</t>
        </is>
      </c>
    </row>
    <row r="73" ht="32" customHeight="1">
      <c r="A73" s="5" t="inlineStr">
        <is>
          <t>14_综合练习</t>
        </is>
      </c>
      <c r="B73" s="5" t="n">
        <v>6</v>
      </c>
      <c r="C73" s="5" t="inlineStr">
        <is>
          <t>BYROW + IF + AVERAGE</t>
        </is>
      </c>
      <c r="D73" s="24">
        <f>BYROW('04_七天销量'!D5:J12,LAMBDA(row,IF(SUM(row)=0,"无销量",IF(AVERAGE(row)&lt;2,"低销量","正常"))))</f>
        <v/>
      </c>
      <c r="E73" s="14" t="inlineStr">
        <is>
          <t>8 个状态</t>
        </is>
      </c>
      <c r="F73" s="15" t="inlineStr">
        <is>
          <t>逐行判断</t>
        </is>
      </c>
    </row>
    <row r="74" ht="32" customHeight="1">
      <c r="A74" s="5" t="inlineStr">
        <is>
          <t>14_综合练习</t>
        </is>
      </c>
      <c r="B74" s="5" t="n">
        <v>7</v>
      </c>
      <c r="C74" s="5" t="inlineStr">
        <is>
          <t>WEEKNUM + SUMIFS</t>
        </is>
      </c>
      <c r="D74" s="24">
        <f>SUMPRODUCT(('02_订单明细'!D5:D22="KB001")*(WEEKNUM('02_订单明细'!A5:A22,2)=27)*'02_订单明细'!F5:F22)</f>
        <v/>
      </c>
      <c r="E74" s="14" t="n">
        <v>11</v>
      </c>
      <c r="F74" s="15" t="inlineStr">
        <is>
          <t>按周汇总</t>
        </is>
      </c>
    </row>
    <row r="75" ht="32" customHeight="1">
      <c r="A75" s="5" t="inlineStr">
        <is>
          <t>14_综合练习</t>
        </is>
      </c>
      <c r="B75" s="5" t="n">
        <v>8</v>
      </c>
      <c r="C75" s="5" t="inlineStr">
        <is>
          <t>XLOOKUP + 通配符</t>
        </is>
      </c>
      <c r="D75" s="24">
        <f>XLOOKUP("K161*",'03_商品表'!A5:A12,'03_商品表'!B5:B12,"未找到",2)</f>
        <v/>
      </c>
      <c r="E75" s="14" t="inlineStr">
        <is>
          <t>K161 三模键盘 黑色</t>
        </is>
      </c>
      <c r="F75" s="15" t="inlineStr">
        <is>
          <t>match_mode=2</t>
        </is>
      </c>
    </row>
  </sheetData>
  <autoFilter ref="A4:F75"/>
  <mergeCells count="2">
    <mergeCell ref="A2:F2"/>
    <mergeCell ref="A1:F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9" customWidth="1" min="2" max="2"/>
    <col width="12" customWidth="1" min="3" max="3"/>
    <col width="14" customWidth="1" min="4" max="4"/>
    <col width="27" customWidth="1" min="5" max="5"/>
    <col width="10" customWidth="1" min="6" max="6"/>
    <col width="12" customWidth="1" min="7" max="7"/>
    <col width="10" customWidth="1" min="8" max="8"/>
    <col width="10" customWidth="1" min="9" max="9"/>
    <col width="10" customWidth="1" min="10" max="10"/>
  </cols>
  <sheetData>
    <row r="1" ht="34" customHeight="1">
      <c r="A1" s="1" t="inlineStr">
        <is>
          <t>订单明细｜练习源数据</t>
        </is>
      </c>
    </row>
    <row r="2" ht="38" customHeight="1">
      <c r="A2" s="2" t="inlineStr">
        <is>
          <t>不要删除或移动字段。练习公式会直接引用 A5:J22。</t>
        </is>
      </c>
    </row>
    <row r="3"/>
    <row r="4">
      <c r="A4" s="3" t="inlineStr">
        <is>
          <t>日期</t>
        </is>
      </c>
      <c r="B4" s="3" t="inlineStr">
        <is>
          <t>订单号</t>
        </is>
      </c>
      <c r="C4" s="3" t="inlineStr">
        <is>
          <t>平台</t>
        </is>
      </c>
      <c r="D4" s="3" t="inlineStr">
        <is>
          <t>商品编码</t>
        </is>
      </c>
      <c r="E4" s="3" t="inlineStr">
        <is>
          <t>商品标题</t>
        </is>
      </c>
      <c r="F4" s="3" t="inlineStr">
        <is>
          <t>销量</t>
        </is>
      </c>
      <c r="G4" s="3" t="inlineStr">
        <is>
          <t>销售额</t>
        </is>
      </c>
      <c r="H4" s="3" t="inlineStr">
        <is>
          <t>库存</t>
        </is>
      </c>
      <c r="I4" s="3" t="inlineStr">
        <is>
          <t>状态</t>
        </is>
      </c>
      <c r="J4" s="3" t="inlineStr">
        <is>
          <t>负责人</t>
        </is>
      </c>
    </row>
    <row r="5">
      <c r="A5" s="11" t="n">
        <v>46204</v>
      </c>
      <c r="B5" s="5" t="inlineStr">
        <is>
          <t>TB-260701-001</t>
        </is>
      </c>
      <c r="C5" s="5" t="inlineStr">
        <is>
          <t>淘宝</t>
        </is>
      </c>
      <c r="D5" s="5" t="inlineStr">
        <is>
          <t>KB001</t>
        </is>
      </c>
      <c r="E5" s="5" t="inlineStr">
        <is>
          <t>蓝牙键盘 黑色</t>
        </is>
      </c>
      <c r="F5" s="12" t="n">
        <v>3</v>
      </c>
      <c r="G5" s="12" t="n">
        <v>297</v>
      </c>
      <c r="H5" s="12" t="n">
        <v>12</v>
      </c>
      <c r="I5" s="5" t="inlineStr">
        <is>
          <t>正常</t>
        </is>
      </c>
      <c r="J5" s="5" t="inlineStr">
        <is>
          <t>小林</t>
        </is>
      </c>
    </row>
    <row r="6">
      <c r="A6" s="11" t="n">
        <v>46204</v>
      </c>
      <c r="B6" s="5" t="inlineStr">
        <is>
          <t>JD-260701-002</t>
        </is>
      </c>
      <c r="C6" s="5" t="inlineStr">
        <is>
          <t>京东</t>
        </is>
      </c>
      <c r="D6" s="5" t="inlineStr">
        <is>
          <t>MS002</t>
        </is>
      </c>
      <c r="E6" s="5" t="inlineStr">
        <is>
          <t>无线鼠标 白色</t>
        </is>
      </c>
      <c r="F6" s="12" t="n">
        <v>5</v>
      </c>
      <c r="G6" s="12" t="n">
        <v>245</v>
      </c>
      <c r="H6" s="12" t="n">
        <v>6</v>
      </c>
      <c r="I6" s="5" t="inlineStr">
        <is>
          <t>缺货</t>
        </is>
      </c>
      <c r="J6" s="5" t="inlineStr">
        <is>
          <t>小周</t>
        </is>
      </c>
    </row>
    <row r="7">
      <c r="A7" s="11" t="n">
        <v>46205</v>
      </c>
      <c r="B7" s="5" t="inlineStr">
        <is>
          <t>PD-260702-003</t>
        </is>
      </c>
      <c r="C7" s="5" t="inlineStr">
        <is>
          <t>拼多多</t>
        </is>
      </c>
      <c r="D7" s="5" t="inlineStr">
        <is>
          <t>KB001</t>
        </is>
      </c>
      <c r="E7" s="5" t="inlineStr">
        <is>
          <t>蓝牙键盘 黑色</t>
        </is>
      </c>
      <c r="F7" s="12" t="n">
        <v>8</v>
      </c>
      <c r="G7" s="12" t="n">
        <v>792</v>
      </c>
      <c r="H7" s="12" t="n">
        <v>4</v>
      </c>
      <c r="I7" s="5" t="inlineStr">
        <is>
          <t>预警</t>
        </is>
      </c>
      <c r="J7" s="5" t="inlineStr"/>
    </row>
    <row r="8">
      <c r="A8" s="11" t="n">
        <v>46206</v>
      </c>
      <c r="B8" s="5" t="inlineStr">
        <is>
          <t>TB-260703-004</t>
        </is>
      </c>
      <c r="C8" s="5" t="inlineStr">
        <is>
          <t>淘宝</t>
        </is>
      </c>
      <c r="D8" s="5" t="inlineStr">
        <is>
          <t>CS003</t>
        </is>
      </c>
      <c r="E8" s="5" t="inlineStr">
        <is>
          <t>平板保护套 蓝色</t>
        </is>
      </c>
      <c r="F8" s="12" t="n">
        <v>2</v>
      </c>
      <c r="G8" s="12" t="n">
        <v>158</v>
      </c>
      <c r="H8" s="12" t="n">
        <v>18</v>
      </c>
      <c r="I8" s="5" t="inlineStr">
        <is>
          <t>正常</t>
        </is>
      </c>
      <c r="J8" s="5" t="inlineStr">
        <is>
          <t>小林</t>
        </is>
      </c>
    </row>
    <row r="9">
      <c r="A9" s="11" t="n">
        <v>46207</v>
      </c>
      <c r="B9" s="5" t="inlineStr">
        <is>
          <t>JD-260704-005</t>
        </is>
      </c>
      <c r="C9" s="5" t="inlineStr">
        <is>
          <t>京东</t>
        </is>
      </c>
      <c r="D9" s="5" t="inlineStr">
        <is>
          <t>KB004</t>
        </is>
      </c>
      <c r="E9" s="5" t="inlineStr">
        <is>
          <t>机械键盘 青轴</t>
        </is>
      </c>
      <c r="F9" s="12" t="n">
        <v>6</v>
      </c>
      <c r="G9" s="12" t="n">
        <v>714</v>
      </c>
      <c r="H9" s="12" t="n">
        <v>7</v>
      </c>
      <c r="I9" s="5" t="inlineStr">
        <is>
          <t>下架</t>
        </is>
      </c>
      <c r="J9" s="5" t="inlineStr">
        <is>
          <t>小陈</t>
        </is>
      </c>
    </row>
    <row r="10">
      <c r="A10" s="11" t="n">
        <v>46208</v>
      </c>
      <c r="B10" s="5" t="inlineStr">
        <is>
          <t>TB-260705-006</t>
        </is>
      </c>
      <c r="C10" s="5" t="inlineStr">
        <is>
          <t>淘宝</t>
        </is>
      </c>
      <c r="D10" s="5" t="inlineStr">
        <is>
          <t>MS002</t>
        </is>
      </c>
      <c r="E10" s="5" t="inlineStr">
        <is>
          <t>无线鼠标 白色</t>
        </is>
      </c>
      <c r="F10" s="12" t="n">
        <v>0</v>
      </c>
      <c r="G10" s="12" t="n">
        <v>0</v>
      </c>
      <c r="H10" s="12" t="n">
        <v>20</v>
      </c>
      <c r="I10" s="5" t="inlineStr">
        <is>
          <t>正常</t>
        </is>
      </c>
      <c r="J10" s="5" t="inlineStr"/>
    </row>
    <row r="11">
      <c r="A11" s="11" t="n">
        <v>46209</v>
      </c>
      <c r="B11" s="5" t="inlineStr">
        <is>
          <t>TB-260706-007</t>
        </is>
      </c>
      <c r="C11" s="5" t="inlineStr">
        <is>
          <t>淘宝</t>
        </is>
      </c>
      <c r="D11" s="5" t="inlineStr">
        <is>
          <t>K161-BK</t>
        </is>
      </c>
      <c r="E11" s="5" t="inlineStr">
        <is>
          <t>K161 三模键盘 黑色</t>
        </is>
      </c>
      <c r="F11" s="12" t="n">
        <v>4</v>
      </c>
      <c r="G11" s="12" t="n">
        <v>836</v>
      </c>
      <c r="H11" s="12" t="n">
        <v>9</v>
      </c>
      <c r="I11" s="5" t="inlineStr">
        <is>
          <t>正常</t>
        </is>
      </c>
      <c r="J11" s="5" t="inlineStr">
        <is>
          <t>小周</t>
        </is>
      </c>
    </row>
    <row r="12">
      <c r="A12" s="11" t="n">
        <v>46209</v>
      </c>
      <c r="B12" s="5" t="inlineStr">
        <is>
          <t>JD-260706-008</t>
        </is>
      </c>
      <c r="C12" s="5" t="inlineStr">
        <is>
          <t>京东</t>
        </is>
      </c>
      <c r="D12" s="5" t="inlineStr">
        <is>
          <t>K161-WH</t>
        </is>
      </c>
      <c r="E12" s="5" t="inlineStr">
        <is>
          <t>K161 三模键盘 白色</t>
        </is>
      </c>
      <c r="F12" s="12" t="n">
        <v>3</v>
      </c>
      <c r="G12" s="12" t="n">
        <v>627</v>
      </c>
      <c r="H12" s="12" t="n">
        <v>5</v>
      </c>
      <c r="I12" s="5" t="inlineStr">
        <is>
          <t>预警</t>
        </is>
      </c>
      <c r="J12" s="5" t="inlineStr">
        <is>
          <t>小陈</t>
        </is>
      </c>
    </row>
    <row r="13">
      <c r="A13" s="11" t="n">
        <v>46210</v>
      </c>
      <c r="B13" s="5" t="inlineStr">
        <is>
          <t>PD-260707-009</t>
        </is>
      </c>
      <c r="C13" s="5" t="inlineStr">
        <is>
          <t>拼多多</t>
        </is>
      </c>
      <c r="D13" s="5" t="inlineStr">
        <is>
          <t>K161-BL</t>
        </is>
      </c>
      <c r="E13" s="5" t="inlineStr">
        <is>
          <t>K161 三模键盘 蓝色</t>
        </is>
      </c>
      <c r="F13" s="12" t="n">
        <v>2</v>
      </c>
      <c r="G13" s="12" t="n">
        <v>458</v>
      </c>
      <c r="H13" s="12" t="n">
        <v>13</v>
      </c>
      <c r="I13" s="5" t="inlineStr">
        <is>
          <t>正常</t>
        </is>
      </c>
      <c r="J13" s="5" t="inlineStr">
        <is>
          <t>小林</t>
        </is>
      </c>
    </row>
    <row r="14">
      <c r="A14" s="11" t="n">
        <v>46211</v>
      </c>
      <c r="B14" s="5" t="inlineStr">
        <is>
          <t>TB-260708-010</t>
        </is>
      </c>
      <c r="C14" s="5" t="inlineStr">
        <is>
          <t>淘宝</t>
        </is>
      </c>
      <c r="D14" s="5" t="inlineStr">
        <is>
          <t>HB555</t>
        </is>
      </c>
      <c r="E14" s="5" t="inlineStr">
        <is>
          <t>蓝牙键盘套装</t>
        </is>
      </c>
      <c r="F14" s="12" t="n">
        <v>7</v>
      </c>
      <c r="G14" s="12" t="n">
        <v>1113</v>
      </c>
      <c r="H14" s="12" t="n">
        <v>3</v>
      </c>
      <c r="I14" s="5" t="inlineStr">
        <is>
          <t>缺货</t>
        </is>
      </c>
      <c r="J14" s="5" t="inlineStr"/>
    </row>
    <row r="15">
      <c r="A15" s="11" t="n">
        <v>46212</v>
      </c>
      <c r="B15" s="5" t="inlineStr">
        <is>
          <t>JD-260709-011</t>
        </is>
      </c>
      <c r="C15" s="5" t="inlineStr">
        <is>
          <t>京东</t>
        </is>
      </c>
      <c r="D15" s="5" t="inlineStr">
        <is>
          <t>CS003</t>
        </is>
      </c>
      <c r="E15" s="5" t="inlineStr">
        <is>
          <t>平板保护套 蓝色</t>
        </is>
      </c>
      <c r="F15" s="12" t="n">
        <v>4</v>
      </c>
      <c r="G15" s="12" t="n">
        <v>316</v>
      </c>
      <c r="H15" s="12" t="n">
        <v>15</v>
      </c>
      <c r="I15" s="5" t="inlineStr">
        <is>
          <t>正常</t>
        </is>
      </c>
      <c r="J15" s="5" t="inlineStr">
        <is>
          <t>小周</t>
        </is>
      </c>
    </row>
    <row r="16">
      <c r="A16" s="11" t="n">
        <v>46213</v>
      </c>
      <c r="B16" s="5" t="inlineStr">
        <is>
          <t>TB-260710-012</t>
        </is>
      </c>
      <c r="C16" s="5" t="inlineStr">
        <is>
          <t>淘宝</t>
        </is>
      </c>
      <c r="D16" s="5" t="inlineStr">
        <is>
          <t>KB004</t>
        </is>
      </c>
      <c r="E16" s="5" t="inlineStr">
        <is>
          <t>机械键盘 青轴</t>
        </is>
      </c>
      <c r="F16" s="12" t="n">
        <v>5</v>
      </c>
      <c r="G16" s="12" t="n">
        <v>595</v>
      </c>
      <c r="H16" s="12" t="n">
        <v>8</v>
      </c>
      <c r="I16" s="5" t="inlineStr">
        <is>
          <t>预警</t>
        </is>
      </c>
      <c r="J16" s="5" t="inlineStr">
        <is>
          <t>小陈</t>
        </is>
      </c>
    </row>
    <row r="17">
      <c r="A17" s="11" t="n">
        <v>46214</v>
      </c>
      <c r="B17" s="5" t="inlineStr">
        <is>
          <t>PD-260711-013</t>
        </is>
      </c>
      <c r="C17" s="5" t="inlineStr">
        <is>
          <t>拼多多</t>
        </is>
      </c>
      <c r="D17" s="5" t="inlineStr">
        <is>
          <t>MS002</t>
        </is>
      </c>
      <c r="E17" s="5" t="inlineStr">
        <is>
          <t>无线鼠标 白色</t>
        </is>
      </c>
      <c r="F17" s="12" t="n">
        <v>9</v>
      </c>
      <c r="G17" s="12" t="n">
        <v>441</v>
      </c>
      <c r="H17" s="12" t="n">
        <v>11</v>
      </c>
      <c r="I17" s="5" t="inlineStr">
        <is>
          <t>正常</t>
        </is>
      </c>
      <c r="J17" s="5" t="inlineStr">
        <is>
          <t>小林</t>
        </is>
      </c>
    </row>
    <row r="18">
      <c r="A18" s="11" t="n">
        <v>46215</v>
      </c>
      <c r="B18" s="5" t="inlineStr">
        <is>
          <t>TB-260712-014</t>
        </is>
      </c>
      <c r="C18" s="5" t="inlineStr">
        <is>
          <t>淘宝</t>
        </is>
      </c>
      <c r="D18" s="5" t="inlineStr">
        <is>
          <t>K161-WH</t>
        </is>
      </c>
      <c r="E18" s="5" t="inlineStr">
        <is>
          <t>K161 三模键盘 白色</t>
        </is>
      </c>
      <c r="F18" s="12" t="n">
        <v>6</v>
      </c>
      <c r="G18" s="12" t="n">
        <v>1254</v>
      </c>
      <c r="H18" s="12" t="n">
        <v>2</v>
      </c>
      <c r="I18" s="5" t="inlineStr">
        <is>
          <t>缺货</t>
        </is>
      </c>
      <c r="J18" s="5" t="inlineStr"/>
    </row>
    <row r="19">
      <c r="A19" s="11" t="n">
        <v>46216</v>
      </c>
      <c r="B19" s="5" t="inlineStr">
        <is>
          <t>JD-260713-015</t>
        </is>
      </c>
      <c r="C19" s="5" t="inlineStr">
        <is>
          <t>京东</t>
        </is>
      </c>
      <c r="D19" s="5" t="inlineStr">
        <is>
          <t>KB001</t>
        </is>
      </c>
      <c r="E19" s="5" t="inlineStr">
        <is>
          <t>蓝牙键盘 黑色</t>
        </is>
      </c>
      <c r="F19" s="12" t="n">
        <v>1</v>
      </c>
      <c r="G19" s="12" t="n">
        <v>99</v>
      </c>
      <c r="H19" s="12" t="n">
        <v>10</v>
      </c>
      <c r="I19" s="5" t="inlineStr">
        <is>
          <t>正常</t>
        </is>
      </c>
      <c r="J19" s="5" t="inlineStr">
        <is>
          <t>小周</t>
        </is>
      </c>
    </row>
    <row r="20">
      <c r="A20" s="11" t="n">
        <v>46217</v>
      </c>
      <c r="B20" s="5" t="inlineStr">
        <is>
          <t>TB-260714-016</t>
        </is>
      </c>
      <c r="C20" s="5" t="inlineStr">
        <is>
          <t>淘宝</t>
        </is>
      </c>
      <c r="D20" s="5" t="inlineStr">
        <is>
          <t>K161-BK</t>
        </is>
      </c>
      <c r="E20" s="5" t="inlineStr">
        <is>
          <t>K161 三模键盘 黑色</t>
        </is>
      </c>
      <c r="F20" s="12" t="n">
        <v>5</v>
      </c>
      <c r="G20" s="12" t="n">
        <v>1045</v>
      </c>
      <c r="H20" s="12" t="n">
        <v>6</v>
      </c>
      <c r="I20" s="5" t="inlineStr">
        <is>
          <t>预警</t>
        </is>
      </c>
      <c r="J20" s="5" t="inlineStr">
        <is>
          <t>小陈</t>
        </is>
      </c>
    </row>
    <row r="21">
      <c r="A21" s="11" t="n">
        <v>46218</v>
      </c>
      <c r="B21" s="5" t="inlineStr">
        <is>
          <t>PD-260715-017</t>
        </is>
      </c>
      <c r="C21" s="5" t="inlineStr">
        <is>
          <t>拼多多</t>
        </is>
      </c>
      <c r="D21" s="5" t="inlineStr">
        <is>
          <t>HB555</t>
        </is>
      </c>
      <c r="E21" s="5" t="inlineStr">
        <is>
          <t>蓝牙键盘套装</t>
        </is>
      </c>
      <c r="F21" s="12" t="n">
        <v>3</v>
      </c>
      <c r="G21" s="12" t="n">
        <v>477</v>
      </c>
      <c r="H21" s="12" t="n">
        <v>16</v>
      </c>
      <c r="I21" s="5" t="inlineStr">
        <is>
          <t>正常</t>
        </is>
      </c>
      <c r="J21" s="5" t="inlineStr">
        <is>
          <t>小林</t>
        </is>
      </c>
    </row>
    <row r="22">
      <c r="A22" s="11" t="n">
        <v>46218</v>
      </c>
      <c r="B22" s="5" t="inlineStr">
        <is>
          <t>TB-260715-018</t>
        </is>
      </c>
      <c r="C22" s="5" t="inlineStr">
        <is>
          <t>淘宝</t>
        </is>
      </c>
      <c r="D22" s="5" t="inlineStr">
        <is>
          <t>CS003</t>
        </is>
      </c>
      <c r="E22" s="5" t="inlineStr">
        <is>
          <t>平板保护套 蓝色</t>
        </is>
      </c>
      <c r="F22" s="12" t="n">
        <v>2</v>
      </c>
      <c r="G22" s="12" t="n">
        <v>158</v>
      </c>
      <c r="H22" s="12" t="n">
        <v>14</v>
      </c>
      <c r="I22" s="5" t="inlineStr">
        <is>
          <t>正常</t>
        </is>
      </c>
      <c r="J22" s="5" t="inlineStr">
        <is>
          <t>小周</t>
        </is>
      </c>
    </row>
  </sheetData>
  <autoFilter ref="A4:J22"/>
  <mergeCells count="2">
    <mergeCell ref="A1:J1"/>
    <mergeCell ref="A2:J2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4" customWidth="1" min="3" max="3"/>
    <col width="22" customWidth="1" min="4" max="4"/>
    <col width="12" customWidth="1" min="5" max="5"/>
  </cols>
  <sheetData>
    <row r="1" ht="34" customHeight="1">
      <c r="A1" s="1" t="inlineStr">
        <is>
          <t>商品表｜查找函数源数据</t>
        </is>
      </c>
    </row>
    <row r="2" ht="38" customHeight="1">
      <c r="A2" s="2" t="inlineStr">
        <is>
          <t>商品编码在第一列，名称、售价、供应商和类目位于右侧。</t>
        </is>
      </c>
    </row>
    <row r="3"/>
    <row r="4">
      <c r="A4" s="3" t="inlineStr">
        <is>
          <t>商品编码</t>
        </is>
      </c>
      <c r="B4" s="3" t="inlineStr">
        <is>
          <t>商品名称</t>
        </is>
      </c>
      <c r="C4" s="3" t="inlineStr">
        <is>
          <t>标准售价</t>
        </is>
      </c>
      <c r="D4" s="3" t="inlineStr">
        <is>
          <t>供应商</t>
        </is>
      </c>
      <c r="E4" s="3" t="inlineStr">
        <is>
          <t>类目</t>
        </is>
      </c>
    </row>
    <row r="5">
      <c r="A5" s="5" t="inlineStr">
        <is>
          <t>KB001</t>
        </is>
      </c>
      <c r="B5" s="5" t="inlineStr">
        <is>
          <t>蓝牙键盘</t>
        </is>
      </c>
      <c r="C5" s="5" t="n">
        <v>99</v>
      </c>
      <c r="D5" s="5" t="inlineStr">
        <is>
          <t>键盘供应商 A</t>
        </is>
      </c>
      <c r="E5" s="5" t="inlineStr">
        <is>
          <t>键盘</t>
        </is>
      </c>
    </row>
    <row r="6">
      <c r="A6" s="5" t="inlineStr">
        <is>
          <t>MS002</t>
        </is>
      </c>
      <c r="B6" s="5" t="inlineStr">
        <is>
          <t>无线鼠标</t>
        </is>
      </c>
      <c r="C6" s="5" t="n">
        <v>49</v>
      </c>
      <c r="D6" s="5" t="inlineStr">
        <is>
          <t>鼠标供应商 B</t>
        </is>
      </c>
      <c r="E6" s="5" t="inlineStr">
        <is>
          <t>鼠标</t>
        </is>
      </c>
    </row>
    <row r="7">
      <c r="A7" s="5" t="inlineStr">
        <is>
          <t>CS003</t>
        </is>
      </c>
      <c r="B7" s="5" t="inlineStr">
        <is>
          <t>平板保护套</t>
        </is>
      </c>
      <c r="C7" s="5" t="n">
        <v>79</v>
      </c>
      <c r="D7" s="5" t="inlineStr">
        <is>
          <t>配件供应商 C</t>
        </is>
      </c>
      <c r="E7" s="5" t="inlineStr">
        <is>
          <t>保护套</t>
        </is>
      </c>
    </row>
    <row r="8">
      <c r="A8" s="5" t="inlineStr">
        <is>
          <t>KB004</t>
        </is>
      </c>
      <c r="B8" s="5" t="inlineStr">
        <is>
          <t>机械键盘</t>
        </is>
      </c>
      <c r="C8" s="5" t="n">
        <v>119</v>
      </c>
      <c r="D8" s="5" t="inlineStr">
        <is>
          <t>键盘供应商 A</t>
        </is>
      </c>
      <c r="E8" s="5" t="inlineStr">
        <is>
          <t>键盘</t>
        </is>
      </c>
    </row>
    <row r="9">
      <c r="A9" s="5" t="inlineStr">
        <is>
          <t>K161-BK</t>
        </is>
      </c>
      <c r="B9" s="5" t="inlineStr">
        <is>
          <t>K161 三模键盘 黑色</t>
        </is>
      </c>
      <c r="C9" s="5" t="n">
        <v>209</v>
      </c>
      <c r="D9" s="5" t="inlineStr">
        <is>
          <t>键盘供应商 D</t>
        </is>
      </c>
      <c r="E9" s="5" t="inlineStr">
        <is>
          <t>键盘</t>
        </is>
      </c>
    </row>
    <row r="10">
      <c r="A10" s="5" t="inlineStr">
        <is>
          <t>K161-WH</t>
        </is>
      </c>
      <c r="B10" s="5" t="inlineStr">
        <is>
          <t>K161 三模键盘 白色</t>
        </is>
      </c>
      <c r="C10" s="5" t="n">
        <v>209</v>
      </c>
      <c r="D10" s="5" t="inlineStr">
        <is>
          <t>键盘供应商 D</t>
        </is>
      </c>
      <c r="E10" s="5" t="inlineStr">
        <is>
          <t>键盘</t>
        </is>
      </c>
    </row>
    <row r="11">
      <c r="A11" s="5" t="inlineStr">
        <is>
          <t>K161-BL</t>
        </is>
      </c>
      <c r="B11" s="5" t="inlineStr">
        <is>
          <t>K161 三模键盘 蓝色</t>
        </is>
      </c>
      <c r="C11" s="5" t="n">
        <v>229</v>
      </c>
      <c r="D11" s="5" t="inlineStr">
        <is>
          <t>键盘供应商 D</t>
        </is>
      </c>
      <c r="E11" s="5" t="inlineStr">
        <is>
          <t>键盘</t>
        </is>
      </c>
    </row>
    <row r="12">
      <c r="A12" s="5" t="inlineStr">
        <is>
          <t>HB555</t>
        </is>
      </c>
      <c r="B12" s="5" t="inlineStr">
        <is>
          <t>蓝牙键盘套装</t>
        </is>
      </c>
      <c r="C12" s="5" t="n">
        <v>159</v>
      </c>
      <c r="D12" s="5" t="inlineStr">
        <is>
          <t>套装供应商 E</t>
        </is>
      </c>
      <c r="E12" s="5" t="inlineStr">
        <is>
          <t>键盘</t>
        </is>
      </c>
    </row>
  </sheetData>
  <autoFilter ref="A4:E12"/>
  <mergeCells count="2">
    <mergeCell ref="A2:E2"/>
    <mergeCell ref="A1:E1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2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4" customHeight="1">
      <c r="A1" s="1" t="inlineStr">
        <is>
          <t>七天销量｜批量计算源数据</t>
        </is>
      </c>
    </row>
    <row r="2" ht="38" customHeight="1">
      <c r="A2" s="2" t="inlineStr">
        <is>
          <t>D:J 是最近 7 天销量。BYROW 按行处理 SKU，BYCOL 按列汇总日期。</t>
        </is>
      </c>
    </row>
    <row r="3"/>
    <row r="4">
      <c r="A4" s="3" t="inlineStr">
        <is>
          <t>商品编码</t>
        </is>
      </c>
      <c r="B4" s="3" t="inlineStr">
        <is>
          <t>商品名称</t>
        </is>
      </c>
      <c r="C4" s="3" t="inlineStr">
        <is>
          <t>当前库存</t>
        </is>
      </c>
      <c r="D4" s="3" t="inlineStr">
        <is>
          <t>7/1</t>
        </is>
      </c>
      <c r="E4" s="3" t="inlineStr">
        <is>
          <t>7/2</t>
        </is>
      </c>
      <c r="F4" s="3" t="inlineStr">
        <is>
          <t>7/3</t>
        </is>
      </c>
      <c r="G4" s="3" t="inlineStr">
        <is>
          <t>7/4</t>
        </is>
      </c>
      <c r="H4" s="3" t="inlineStr">
        <is>
          <t>7/5</t>
        </is>
      </c>
      <c r="I4" s="3" t="inlineStr">
        <is>
          <t>7/6</t>
        </is>
      </c>
      <c r="J4" s="3" t="inlineStr">
        <is>
          <t>7/7</t>
        </is>
      </c>
    </row>
    <row r="5">
      <c r="A5" s="5" t="inlineStr">
        <is>
          <t>KB001</t>
        </is>
      </c>
      <c r="B5" s="5" t="inlineStr">
        <is>
          <t>蓝牙键盘</t>
        </is>
      </c>
      <c r="C5" s="12" t="n">
        <v>12</v>
      </c>
      <c r="D5" s="12" t="n">
        <v>3</v>
      </c>
      <c r="E5" s="12" t="n">
        <v>5</v>
      </c>
      <c r="F5" s="12" t="n">
        <v>0</v>
      </c>
      <c r="G5" s="12" t="n">
        <v>4</v>
      </c>
      <c r="H5" s="12" t="n">
        <v>6</v>
      </c>
      <c r="I5" s="12" t="n">
        <v>2</v>
      </c>
      <c r="J5" s="12" t="n">
        <v>3</v>
      </c>
    </row>
    <row r="6">
      <c r="A6" s="5" t="inlineStr">
        <is>
          <t>MS002</t>
        </is>
      </c>
      <c r="B6" s="5" t="inlineStr">
        <is>
          <t>无线鼠标</t>
        </is>
      </c>
      <c r="C6" s="12" t="n">
        <v>6</v>
      </c>
      <c r="D6" s="12" t="n">
        <v>1</v>
      </c>
      <c r="E6" s="12" t="n">
        <v>0</v>
      </c>
      <c r="F6" s="12" t="n">
        <v>2</v>
      </c>
      <c r="G6" s="12" t="n">
        <v>1</v>
      </c>
      <c r="H6" s="12" t="n">
        <v>3</v>
      </c>
      <c r="I6" s="12" t="n">
        <v>0</v>
      </c>
      <c r="J6" s="12" t="n">
        <v>2</v>
      </c>
    </row>
    <row r="7">
      <c r="A7" s="5" t="inlineStr">
        <is>
          <t>CS003</t>
        </is>
      </c>
      <c r="B7" s="5" t="inlineStr">
        <is>
          <t>平板保护套</t>
        </is>
      </c>
      <c r="C7" s="12" t="n">
        <v>18</v>
      </c>
      <c r="D7" s="12" t="n">
        <v>2</v>
      </c>
      <c r="E7" s="12" t="n">
        <v>3</v>
      </c>
      <c r="F7" s="12" t="n">
        <v>1</v>
      </c>
      <c r="G7" s="12" t="n">
        <v>0</v>
      </c>
      <c r="H7" s="12" t="n">
        <v>2</v>
      </c>
      <c r="I7" s="12" t="n">
        <v>4</v>
      </c>
      <c r="J7" s="12" t="n">
        <v>1</v>
      </c>
    </row>
    <row r="8">
      <c r="A8" s="5" t="inlineStr">
        <is>
          <t>KB004</t>
        </is>
      </c>
      <c r="B8" s="5" t="inlineStr">
        <is>
          <t>机械键盘</t>
        </is>
      </c>
      <c r="C8" s="12" t="n">
        <v>7</v>
      </c>
      <c r="D8" s="12" t="n">
        <v>0</v>
      </c>
      <c r="E8" s="12" t="n">
        <v>1</v>
      </c>
      <c r="F8" s="12" t="n">
        <v>0</v>
      </c>
      <c r="G8" s="12" t="n">
        <v>2</v>
      </c>
      <c r="H8" s="12" t="n">
        <v>1</v>
      </c>
      <c r="I8" s="12" t="n">
        <v>1</v>
      </c>
      <c r="J8" s="12" t="n">
        <v>0</v>
      </c>
    </row>
    <row r="9">
      <c r="A9" s="5" t="inlineStr">
        <is>
          <t>K161-BK</t>
        </is>
      </c>
      <c r="B9" s="5" t="inlineStr">
        <is>
          <t>K161 三模键盘 黑色</t>
        </is>
      </c>
      <c r="C9" s="12" t="n">
        <v>9</v>
      </c>
      <c r="D9" s="12" t="n">
        <v>4</v>
      </c>
      <c r="E9" s="12" t="n">
        <v>3</v>
      </c>
      <c r="F9" s="12" t="n">
        <v>5</v>
      </c>
      <c r="G9" s="12" t="n">
        <v>2</v>
      </c>
      <c r="H9" s="12" t="n">
        <v>4</v>
      </c>
      <c r="I9" s="12" t="n">
        <v>6</v>
      </c>
      <c r="J9" s="12" t="n">
        <v>5</v>
      </c>
    </row>
    <row r="10">
      <c r="A10" s="5" t="inlineStr">
        <is>
          <t>K161-WH</t>
        </is>
      </c>
      <c r="B10" s="5" t="inlineStr">
        <is>
          <t>K161 三模键盘 白色</t>
        </is>
      </c>
      <c r="C10" s="12" t="n">
        <v>5</v>
      </c>
      <c r="D10" s="12" t="n">
        <v>3</v>
      </c>
      <c r="E10" s="12" t="n">
        <v>2</v>
      </c>
      <c r="F10" s="12" t="n">
        <v>4</v>
      </c>
      <c r="G10" s="12" t="n">
        <v>1</v>
      </c>
      <c r="H10" s="12" t="n">
        <v>3</v>
      </c>
      <c r="I10" s="12" t="n">
        <v>5</v>
      </c>
      <c r="J10" s="12" t="n">
        <v>4</v>
      </c>
    </row>
    <row r="11">
      <c r="A11" s="5" t="inlineStr">
        <is>
          <t>K161-BL</t>
        </is>
      </c>
      <c r="B11" s="5" t="inlineStr">
        <is>
          <t>K161 三模键盘 蓝色</t>
        </is>
      </c>
      <c r="C11" s="12" t="n">
        <v>13</v>
      </c>
      <c r="D11" s="12" t="n">
        <v>1</v>
      </c>
      <c r="E11" s="12" t="n">
        <v>2</v>
      </c>
      <c r="F11" s="12" t="n">
        <v>2</v>
      </c>
      <c r="G11" s="12" t="n">
        <v>0</v>
      </c>
      <c r="H11" s="12" t="n">
        <v>1</v>
      </c>
      <c r="I11" s="12" t="n">
        <v>3</v>
      </c>
      <c r="J11" s="12" t="n">
        <v>2</v>
      </c>
    </row>
    <row r="12">
      <c r="A12" s="5" t="inlineStr">
        <is>
          <t>HB555</t>
        </is>
      </c>
      <c r="B12" s="5" t="inlineStr">
        <is>
          <t>蓝牙键盘套装</t>
        </is>
      </c>
      <c r="C12" s="12" t="n">
        <v>3</v>
      </c>
      <c r="D12" s="12" t="n">
        <v>0</v>
      </c>
      <c r="E12" s="12" t="n">
        <v>0</v>
      </c>
      <c r="F12" s="12" t="n">
        <v>1</v>
      </c>
      <c r="G12" s="12" t="n">
        <v>0</v>
      </c>
      <c r="H12" s="12" t="n">
        <v>0</v>
      </c>
      <c r="I12" s="12" t="n">
        <v>2</v>
      </c>
      <c r="J12" s="12" t="n">
        <v>0</v>
      </c>
    </row>
  </sheetData>
  <autoFilter ref="A4:J12"/>
  <mergeCells count="2">
    <mergeCell ref="A1:J1"/>
    <mergeCell ref="A2:J2"/>
  </mergeCell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基础统计与数值函数练习</t>
        </is>
      </c>
    </row>
    <row r="2" ht="38" customHeight="1">
      <c r="A2" s="2" t="inlineStr">
        <is>
          <t>10 个函数。直接在黄色单元格输入公式。</t>
        </is>
      </c>
    </row>
    <row r="3"/>
    <row r="4" ht="28" customHeight="1">
      <c r="A4" s="3" t="inlineStr">
        <is>
          <t>序号</t>
        </is>
      </c>
      <c r="B4" s="3" t="inlineStr">
        <is>
          <t>函数</t>
        </is>
      </c>
      <c r="C4" s="3" t="inlineStr">
        <is>
          <t>实际任务</t>
        </is>
      </c>
      <c r="D4" s="3" t="inlineStr">
        <is>
          <t>引用区域 / 目标</t>
        </is>
      </c>
      <c r="E4" s="3" t="inlineStr">
        <is>
          <t>公式填写区</t>
        </is>
      </c>
      <c r="F4" s="3" t="inlineStr">
        <is>
          <t>预期结果</t>
        </is>
      </c>
      <c r="G4" s="3" t="inlineStr">
        <is>
          <t>提示</t>
        </is>
      </c>
      <c r="H4" s="3" t="inlineStr">
        <is>
          <t>状态</t>
        </is>
      </c>
    </row>
    <row r="5">
      <c r="A5" s="12" t="n">
        <v>1</v>
      </c>
      <c r="B5" s="12" t="inlineStr">
        <is>
          <t>SUM</t>
        </is>
      </c>
      <c r="C5" s="5" t="inlineStr">
        <is>
          <t>汇总全部订单销量</t>
        </is>
      </c>
      <c r="D5" s="5" t="inlineStr">
        <is>
          <t>'02_订单明细'!F5:F22</t>
        </is>
      </c>
      <c r="E5" s="13" t="inlineStr"/>
      <c r="F5" s="14" t="n">
        <v>75</v>
      </c>
      <c r="G5" s="15" t="inlineStr">
        <is>
          <t>连续区域求和</t>
        </is>
      </c>
      <c r="H5" s="16" t="inlineStr">
        <is>
          <t>未完成</t>
        </is>
      </c>
    </row>
    <row r="6">
      <c r="A6" s="12" t="n">
        <v>2</v>
      </c>
      <c r="B6" s="12" t="inlineStr">
        <is>
          <t>AVERAGE</t>
        </is>
      </c>
      <c r="C6" s="5" t="inlineStr">
        <is>
          <t>计算平均销售额</t>
        </is>
      </c>
      <c r="D6" s="5" t="inlineStr">
        <is>
          <t>'02_订单明细'!G5:G22</t>
        </is>
      </c>
      <c r="E6" s="13" t="inlineStr"/>
      <c r="F6" s="14" t="n">
        <v>534.72</v>
      </c>
      <c r="G6" s="15" t="inlineStr">
        <is>
          <t>0 会参与平均</t>
        </is>
      </c>
      <c r="H6" s="16" t="inlineStr">
        <is>
          <t>未完成</t>
        </is>
      </c>
    </row>
    <row r="7">
      <c r="A7" s="12" t="n">
        <v>3</v>
      </c>
      <c r="B7" s="12" t="inlineStr">
        <is>
          <t>MAX</t>
        </is>
      </c>
      <c r="C7" s="5" t="inlineStr">
        <is>
          <t>最高单条销售额</t>
        </is>
      </c>
      <c r="D7" s="5" t="inlineStr">
        <is>
          <t>'02_订单明细'!G5:G22</t>
        </is>
      </c>
      <c r="E7" s="13" t="inlineStr"/>
      <c r="F7" s="14" t="n">
        <v>1254</v>
      </c>
      <c r="G7" s="15" t="inlineStr">
        <is>
          <t>返回最大值</t>
        </is>
      </c>
      <c r="H7" s="16" t="inlineStr">
        <is>
          <t>未完成</t>
        </is>
      </c>
    </row>
    <row r="8">
      <c r="A8" s="12" t="n">
        <v>4</v>
      </c>
      <c r="B8" s="12" t="inlineStr">
        <is>
          <t>MIN</t>
        </is>
      </c>
      <c r="C8" s="5" t="inlineStr">
        <is>
          <t>最低库存</t>
        </is>
      </c>
      <c r="D8" s="5" t="inlineStr">
        <is>
          <t>'02_订单明细'!H5:H22</t>
        </is>
      </c>
      <c r="E8" s="13" t="inlineStr"/>
      <c r="F8" s="14" t="n">
        <v>2</v>
      </c>
      <c r="G8" s="15" t="inlineStr">
        <is>
          <t>返回最小值</t>
        </is>
      </c>
      <c r="H8" s="16" t="inlineStr">
        <is>
          <t>未完成</t>
        </is>
      </c>
    </row>
    <row r="9">
      <c r="A9" s="12" t="n">
        <v>5</v>
      </c>
      <c r="B9" s="12" t="inlineStr">
        <is>
          <t>COUNT</t>
        </is>
      </c>
      <c r="C9" s="5" t="inlineStr">
        <is>
          <t>统计销量数字记录数</t>
        </is>
      </c>
      <c r="D9" s="5" t="inlineStr">
        <is>
          <t>'02_订单明细'!F5:F22</t>
        </is>
      </c>
      <c r="E9" s="13" t="inlineStr"/>
      <c r="F9" s="14" t="n">
        <v>18</v>
      </c>
      <c r="G9" s="15" t="inlineStr">
        <is>
          <t>0 仍是数字</t>
        </is>
      </c>
      <c r="H9" s="16" t="inlineStr">
        <is>
          <t>未完成</t>
        </is>
      </c>
    </row>
    <row r="10">
      <c r="A10" s="12" t="n">
        <v>6</v>
      </c>
      <c r="B10" s="12" t="inlineStr">
        <is>
          <t>COUNTA</t>
        </is>
      </c>
      <c r="C10" s="5" t="inlineStr">
        <is>
          <t>统计已填写商品编码</t>
        </is>
      </c>
      <c r="D10" s="5" t="inlineStr">
        <is>
          <t>'02_订单明细'!D5:D22</t>
        </is>
      </c>
      <c r="E10" s="13" t="inlineStr"/>
      <c r="F10" s="14" t="n">
        <v>18</v>
      </c>
      <c r="G10" s="15" t="inlineStr">
        <is>
          <t>非空即计数</t>
        </is>
      </c>
      <c r="H10" s="16" t="inlineStr">
        <is>
          <t>未完成</t>
        </is>
      </c>
    </row>
    <row r="11">
      <c r="A11" s="12" t="n">
        <v>7</v>
      </c>
      <c r="B11" s="12" t="inlineStr">
        <is>
          <t>COUNTBLANK</t>
        </is>
      </c>
      <c r="C11" s="5" t="inlineStr">
        <is>
          <t>统计未填写负责人</t>
        </is>
      </c>
      <c r="D11" s="5" t="inlineStr">
        <is>
          <t>'02_订单明细'!J5:J22</t>
        </is>
      </c>
      <c r="E11" s="13" t="inlineStr"/>
      <c r="F11" s="14" t="n">
        <v>4</v>
      </c>
      <c r="G11" s="15" t="inlineStr">
        <is>
          <t>检查空白</t>
        </is>
      </c>
      <c r="H11" s="16" t="inlineStr">
        <is>
          <t>未完成</t>
        </is>
      </c>
    </row>
    <row r="12">
      <c r="A12" s="12" t="n">
        <v>8</v>
      </c>
      <c r="B12" s="12" t="inlineStr">
        <is>
          <t>ROUND</t>
        </is>
      </c>
      <c r="C12" s="5" t="inlineStr">
        <is>
          <t>平均销售额保留 2 位</t>
        </is>
      </c>
      <c r="D12" s="5" t="inlineStr">
        <is>
          <t>'02_订单明细'!G5:G22</t>
        </is>
      </c>
      <c r="E12" s="13" t="inlineStr"/>
      <c r="F12" s="14" t="n">
        <v>534.72</v>
      </c>
      <c r="G12" s="15" t="inlineStr">
        <is>
          <t>第二参数写 2</t>
        </is>
      </c>
      <c r="H12" s="16" t="inlineStr">
        <is>
          <t>未完成</t>
        </is>
      </c>
    </row>
    <row r="13">
      <c r="A13" s="12" t="n">
        <v>9</v>
      </c>
      <c r="B13" s="12" t="inlineStr">
        <is>
          <t>ROUNDUP</t>
        </is>
      </c>
      <c r="C13" s="5" t="inlineStr">
        <is>
          <t>53 件、每箱 24 件，至少几箱</t>
        </is>
      </c>
      <c r="D13" s="5" t="inlineStr">
        <is>
          <t>53 ÷ 24</t>
        </is>
      </c>
      <c r="E13" s="13" t="inlineStr"/>
      <c r="F13" s="14" t="n">
        <v>3</v>
      </c>
      <c r="G13" s="15" t="inlineStr">
        <is>
          <t>向上取整</t>
        </is>
      </c>
      <c r="H13" s="16" t="inlineStr">
        <is>
          <t>未完成</t>
        </is>
      </c>
    </row>
    <row r="14">
      <c r="A14" s="12" t="n">
        <v>10</v>
      </c>
      <c r="B14" s="12" t="inlineStr">
        <is>
          <t>ROUNDDOWN</t>
        </is>
      </c>
      <c r="C14" s="5" t="inlineStr">
        <is>
          <t>53 件最多装满几箱</t>
        </is>
      </c>
      <c r="D14" s="5" t="inlineStr">
        <is>
          <t>53 ÷ 24</t>
        </is>
      </c>
      <c r="E14" s="13" t="inlineStr"/>
      <c r="F14" s="14" t="n">
        <v>2</v>
      </c>
      <c r="G14" s="15" t="inlineStr">
        <is>
          <t>向下取整</t>
        </is>
      </c>
      <c r="H14" s="16" t="inlineStr">
        <is>
          <t>未完成</t>
        </is>
      </c>
    </row>
  </sheetData>
  <mergeCells count="2">
    <mergeCell ref="A2:H2"/>
    <mergeCell ref="A1:H1"/>
  </mergeCells>
  <conditionalFormatting sqref="H5:H14">
    <cfRule type="expression" priority="1" dxfId="0">
      <formula>H5="已完成"</formula>
    </cfRule>
    <cfRule type="expression" priority="2" dxfId="1">
      <formula>H5="需复习"</formula>
    </cfRule>
  </conditionalFormatting>
  <dataValidations count="1">
    <dataValidation sqref="H5:H14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条件统计与汇总练习</t>
        </is>
      </c>
    </row>
    <row r="2" ht="38" customHeight="1">
      <c r="A2" s="2" t="inlineStr">
        <is>
          <t>5 个函数。先找命中行，再统计对应数字。</t>
        </is>
      </c>
    </row>
    <row r="3"/>
    <row r="4" ht="28" customHeight="1">
      <c r="A4" s="3" t="inlineStr">
        <is>
          <t>序号</t>
        </is>
      </c>
      <c r="B4" s="3" t="inlineStr">
        <is>
          <t>函数</t>
        </is>
      </c>
      <c r="C4" s="3" t="inlineStr">
        <is>
          <t>实际任务</t>
        </is>
      </c>
      <c r="D4" s="3" t="inlineStr">
        <is>
          <t>引用区域 / 目标</t>
        </is>
      </c>
      <c r="E4" s="3" t="inlineStr">
        <is>
          <t>公式填写区</t>
        </is>
      </c>
      <c r="F4" s="3" t="inlineStr">
        <is>
          <t>预期结果</t>
        </is>
      </c>
      <c r="G4" s="3" t="inlineStr">
        <is>
          <t>提示</t>
        </is>
      </c>
      <c r="H4" s="3" t="inlineStr">
        <is>
          <t>状态</t>
        </is>
      </c>
    </row>
    <row r="5">
      <c r="A5" s="12" t="n">
        <v>1</v>
      </c>
      <c r="B5" s="12" t="inlineStr">
        <is>
          <t>COUNTIF</t>
        </is>
      </c>
      <c r="C5" s="5" t="inlineStr">
        <is>
          <t>统计淘宝记录数</t>
        </is>
      </c>
      <c r="D5" s="5" t="inlineStr">
        <is>
          <t>C5:C22 = 淘宝</t>
        </is>
      </c>
      <c r="E5" s="13" t="inlineStr"/>
      <c r="F5" s="14" t="n">
        <v>9</v>
      </c>
      <c r="G5" s="15" t="inlineStr">
        <is>
          <t>单条件计数</t>
        </is>
      </c>
      <c r="H5" s="16" t="inlineStr">
        <is>
          <t>未完成</t>
        </is>
      </c>
    </row>
    <row r="6">
      <c r="A6" s="12" t="n">
        <v>2</v>
      </c>
      <c r="B6" s="12" t="inlineStr">
        <is>
          <t>COUNTIFS</t>
        </is>
      </c>
      <c r="C6" s="5" t="inlineStr">
        <is>
          <t>淘宝且状态正常</t>
        </is>
      </c>
      <c r="D6" s="5" t="inlineStr">
        <is>
          <t>C5:C22 + I5:I22</t>
        </is>
      </c>
      <c r="E6" s="13" t="inlineStr"/>
      <c r="F6" s="14" t="n">
        <v>5</v>
      </c>
      <c r="G6" s="15" t="inlineStr">
        <is>
          <t>两个条件同时成立</t>
        </is>
      </c>
      <c r="H6" s="16" t="inlineStr">
        <is>
          <t>未完成</t>
        </is>
      </c>
    </row>
    <row r="7">
      <c r="A7" s="12" t="n">
        <v>3</v>
      </c>
      <c r="B7" s="12" t="inlineStr">
        <is>
          <t>SUMIF</t>
        </is>
      </c>
      <c r="C7" s="5" t="inlineStr">
        <is>
          <t>汇总 K161-BK 销量</t>
        </is>
      </c>
      <c r="D7" s="5" t="inlineStr">
        <is>
          <t>D5:D22 → F5:F22</t>
        </is>
      </c>
      <c r="E7" s="13" t="inlineStr"/>
      <c r="F7" s="14" t="n">
        <v>9</v>
      </c>
      <c r="G7" s="15" t="inlineStr">
        <is>
          <t>条件与求和区域对应</t>
        </is>
      </c>
      <c r="H7" s="16" t="inlineStr">
        <is>
          <t>未完成</t>
        </is>
      </c>
    </row>
    <row r="8">
      <c r="A8" s="12" t="n">
        <v>4</v>
      </c>
      <c r="B8" s="12" t="inlineStr">
        <is>
          <t>SUMIFS</t>
        </is>
      </c>
      <c r="C8" s="5" t="inlineStr">
        <is>
          <t>淘宝且正常销售额</t>
        </is>
      </c>
      <c r="D8" s="5" t="inlineStr">
        <is>
          <t>G5:G22 / C5:C22 / I5:I22</t>
        </is>
      </c>
      <c r="E8" s="13" t="inlineStr"/>
      <c r="F8" s="14" t="n">
        <v>1449</v>
      </c>
      <c r="G8" s="15" t="inlineStr">
        <is>
          <t>汇总区域放第一个参数</t>
        </is>
      </c>
      <c r="H8" s="16" t="inlineStr">
        <is>
          <t>未完成</t>
        </is>
      </c>
    </row>
    <row r="9">
      <c r="A9" s="12" t="n">
        <v>5</v>
      </c>
      <c r="B9" s="12" t="inlineStr">
        <is>
          <t>AVERAGEIF</t>
        </is>
      </c>
      <c r="C9" s="5" t="inlineStr">
        <is>
          <t>京东平均销售额</t>
        </is>
      </c>
      <c r="D9" s="5" t="inlineStr">
        <is>
          <t>C5:C22 → G5:G22</t>
        </is>
      </c>
      <c r="E9" s="13" t="inlineStr"/>
      <c r="F9" s="14" t="n">
        <v>400.2</v>
      </c>
      <c r="G9" s="15" t="inlineStr">
        <is>
          <t>只平均命中行</t>
        </is>
      </c>
      <c r="H9" s="16" t="inlineStr">
        <is>
          <t>未完成</t>
        </is>
      </c>
    </row>
  </sheetData>
  <mergeCells count="2">
    <mergeCell ref="A2:H2"/>
    <mergeCell ref="A1:H1"/>
  </mergeCells>
  <conditionalFormatting sqref="H5:H9">
    <cfRule type="expression" priority="1" dxfId="0">
      <formula>H5="已完成"</formula>
    </cfRule>
    <cfRule type="expression" priority="2" dxfId="1">
      <formula>H5="需复习"</formula>
    </cfRule>
  </conditionalFormatting>
  <dataValidations count="1">
    <dataValidation sqref="H5:H9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14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查找与位置函数练习</t>
        </is>
      </c>
    </row>
    <row r="2" ht="38" customHeight="1">
      <c r="A2" s="2" t="inlineStr">
        <is>
          <t>5 个函数。注意相对位置不是工作表行号。</t>
        </is>
      </c>
    </row>
    <row r="3"/>
    <row r="4">
      <c r="A4" s="6" t="inlineStr">
        <is>
          <t>练习输入</t>
        </is>
      </c>
    </row>
    <row r="5">
      <c r="A5" s="17" t="inlineStr">
        <is>
          <t>查找编码</t>
        </is>
      </c>
      <c r="C5" s="13" t="inlineStr">
        <is>
          <t>KB001</t>
        </is>
      </c>
    </row>
    <row r="6">
      <c r="A6" s="17" t="inlineStr">
        <is>
          <t>位置查找值</t>
        </is>
      </c>
      <c r="C6" s="13" t="inlineStr">
        <is>
          <t>CS003</t>
        </is>
      </c>
    </row>
    <row r="7">
      <c r="A7" s="17" t="inlineStr">
        <is>
          <t>新版位置查找值</t>
        </is>
      </c>
      <c r="C7" s="13" t="inlineStr">
        <is>
          <t>KB004</t>
        </is>
      </c>
    </row>
    <row r="8"/>
    <row r="9" ht="28" customHeight="1">
      <c r="A9" s="3" t="inlineStr">
        <is>
          <t>序号</t>
        </is>
      </c>
      <c r="B9" s="3" t="inlineStr">
        <is>
          <t>函数</t>
        </is>
      </c>
      <c r="C9" s="3" t="inlineStr">
        <is>
          <t>实际任务</t>
        </is>
      </c>
      <c r="D9" s="3" t="inlineStr">
        <is>
          <t>引用区域 / 目标</t>
        </is>
      </c>
      <c r="E9" s="3" t="inlineStr">
        <is>
          <t>公式填写区</t>
        </is>
      </c>
      <c r="F9" s="3" t="inlineStr">
        <is>
          <t>预期结果</t>
        </is>
      </c>
      <c r="G9" s="3" t="inlineStr">
        <is>
          <t>提示</t>
        </is>
      </c>
      <c r="H9" s="3" t="inlineStr">
        <is>
          <t>状态</t>
        </is>
      </c>
    </row>
    <row r="10">
      <c r="A10" s="12" t="n">
        <v>1</v>
      </c>
      <c r="B10" s="12" t="inlineStr">
        <is>
          <t>VLOOKUP</t>
        </is>
      </c>
      <c r="C10" s="5" t="inlineStr">
        <is>
          <t>KB001 返回商品名称</t>
        </is>
      </c>
      <c r="D10" s="5" t="inlineStr">
        <is>
          <t>C5 / 商品表 A5:E12</t>
        </is>
      </c>
      <c r="E10" s="13" t="inlineStr"/>
      <c r="F10" s="14" t="inlineStr">
        <is>
          <t>蓝牙键盘</t>
        </is>
      </c>
      <c r="G10" s="15" t="inlineStr">
        <is>
          <t>查找值在第一列</t>
        </is>
      </c>
      <c r="H10" s="16" t="inlineStr">
        <is>
          <t>未完成</t>
        </is>
      </c>
    </row>
    <row r="11">
      <c r="A11" s="12" t="n">
        <v>2</v>
      </c>
      <c r="B11" s="12" t="inlineStr">
        <is>
          <t>XLOOKUP</t>
        </is>
      </c>
      <c r="C11" s="5" t="inlineStr">
        <is>
          <t>KB001 返回标准售价</t>
        </is>
      </c>
      <c r="D11" s="5" t="inlineStr">
        <is>
          <t>C5 / A5:A12 → C5:C12</t>
        </is>
      </c>
      <c r="E11" s="13" t="inlineStr"/>
      <c r="F11" s="14" t="n">
        <v>99</v>
      </c>
      <c r="G11" s="15" t="inlineStr">
        <is>
          <t>查找与返回区域分开</t>
        </is>
      </c>
      <c r="H11" s="16" t="inlineStr">
        <is>
          <t>未完成</t>
        </is>
      </c>
    </row>
    <row r="12">
      <c r="A12" s="12" t="n">
        <v>3</v>
      </c>
      <c r="B12" s="12" t="inlineStr">
        <is>
          <t>INDEX</t>
        </is>
      </c>
      <c r="C12" s="5" t="inlineStr">
        <is>
          <t>返回名称区域第 3 个值</t>
        </is>
      </c>
      <c r="D12" s="5" t="inlineStr">
        <is>
          <t>商品表 B5:B12 / 位置 3</t>
        </is>
      </c>
      <c r="E12" s="13" t="inlineStr"/>
      <c r="F12" s="14" t="inlineStr">
        <is>
          <t>平板保护套</t>
        </is>
      </c>
      <c r="G12" s="15" t="inlineStr">
        <is>
          <t>按位置取值</t>
        </is>
      </c>
      <c r="H12" s="16" t="inlineStr">
        <is>
          <t>未完成</t>
        </is>
      </c>
    </row>
    <row r="13">
      <c r="A13" s="12" t="n">
        <v>4</v>
      </c>
      <c r="B13" s="12" t="inlineStr">
        <is>
          <t>MATCH</t>
        </is>
      </c>
      <c r="C13" s="5" t="inlineStr">
        <is>
          <t>CS003 相对位置</t>
        </is>
      </c>
      <c r="D13" s="5" t="inlineStr">
        <is>
          <t>C6 / 商品表 A5:A12</t>
        </is>
      </c>
      <c r="E13" s="13" t="inlineStr"/>
      <c r="F13" s="14" t="n">
        <v>3</v>
      </c>
      <c r="G13" s="15" t="inlineStr">
        <is>
          <t>0 为精确匹配</t>
        </is>
      </c>
      <c r="H13" s="16" t="inlineStr">
        <is>
          <t>未完成</t>
        </is>
      </c>
    </row>
    <row r="14">
      <c r="A14" s="12" t="n">
        <v>5</v>
      </c>
      <c r="B14" s="12" t="inlineStr">
        <is>
          <t>XMATCH</t>
        </is>
      </c>
      <c r="C14" s="5" t="inlineStr">
        <is>
          <t>KB004 相对位置</t>
        </is>
      </c>
      <c r="D14" s="5" t="inlineStr">
        <is>
          <t>C7 / 商品表 A5:A12</t>
        </is>
      </c>
      <c r="E14" s="13" t="inlineStr"/>
      <c r="F14" s="14" t="n">
        <v>4</v>
      </c>
      <c r="G14" s="15" t="inlineStr">
        <is>
          <t>默认精确匹配</t>
        </is>
      </c>
      <c r="H14" s="16" t="inlineStr">
        <is>
          <t>未完成</t>
        </is>
      </c>
    </row>
  </sheetData>
  <mergeCells count="9">
    <mergeCell ref="A4:H4"/>
    <mergeCell ref="C6:D6"/>
    <mergeCell ref="C7:D7"/>
    <mergeCell ref="A7:B7"/>
    <mergeCell ref="A2:H2"/>
    <mergeCell ref="C5:D5"/>
    <mergeCell ref="A5:B5"/>
    <mergeCell ref="A1:H1"/>
    <mergeCell ref="A6:B6"/>
  </mergeCells>
  <conditionalFormatting sqref="H10:H14">
    <cfRule type="expression" priority="1" dxfId="0">
      <formula>H10="已完成"</formula>
    </cfRule>
    <cfRule type="expression" priority="2" dxfId="1">
      <formula>H10="需复习"</formula>
    </cfRule>
  </conditionalFormatting>
  <dataValidations count="1">
    <dataValidation sqref="H10:H14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21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文本截取、清洗和拼接练习</t>
        </is>
      </c>
    </row>
    <row r="2" ht="38" customHeight="1">
      <c r="A2" s="2" t="inlineStr">
        <is>
          <t>9 个函数。固定文本放在练习输入区。</t>
        </is>
      </c>
    </row>
    <row r="3"/>
    <row r="4">
      <c r="A4" s="6" t="inlineStr">
        <is>
          <t>练习输入</t>
        </is>
      </c>
    </row>
    <row r="5">
      <c r="A5" s="17" t="inlineStr">
        <is>
          <t>订单号</t>
        </is>
      </c>
      <c r="C5" s="13" t="inlineStr">
        <is>
          <t>TB-260701-001</t>
        </is>
      </c>
    </row>
    <row r="6">
      <c r="A6" s="17" t="inlineStr">
        <is>
          <t>带多余空格标题</t>
        </is>
      </c>
      <c r="C6" s="13" t="inlineStr">
        <is>
          <t xml:space="preserve">  蓝牙键盘   黑色  </t>
        </is>
      </c>
    </row>
    <row r="7">
      <c r="A7" s="17" t="inlineStr">
        <is>
          <t>标准标题</t>
        </is>
      </c>
      <c r="C7" s="13" t="inlineStr">
        <is>
          <t>蓝牙键盘 黑色</t>
        </is>
      </c>
    </row>
    <row r="8">
      <c r="A8" s="17" t="inlineStr">
        <is>
          <t>平台</t>
        </is>
      </c>
      <c r="C8" s="13" t="inlineStr">
        <is>
          <t>淘宝</t>
        </is>
      </c>
    </row>
    <row r="9">
      <c r="A9" s="17" t="inlineStr">
        <is>
          <t>商品编码</t>
        </is>
      </c>
      <c r="C9" s="13" t="inlineStr">
        <is>
          <t>KB001</t>
        </is>
      </c>
    </row>
    <row r="10">
      <c r="A10" s="17" t="inlineStr">
        <is>
          <t>状态</t>
        </is>
      </c>
      <c r="C10" s="13" t="inlineStr">
        <is>
          <t>正常</t>
        </is>
      </c>
    </row>
    <row r="11"/>
    <row r="12" ht="28" customHeight="1">
      <c r="A12" s="3" t="inlineStr">
        <is>
          <t>序号</t>
        </is>
      </c>
      <c r="B12" s="3" t="inlineStr">
        <is>
          <t>函数</t>
        </is>
      </c>
      <c r="C12" s="3" t="inlineStr">
        <is>
          <t>实际任务</t>
        </is>
      </c>
      <c r="D12" s="3" t="inlineStr">
        <is>
          <t>引用区域 / 目标</t>
        </is>
      </c>
      <c r="E12" s="3" t="inlineStr">
        <is>
          <t>公式填写区</t>
        </is>
      </c>
      <c r="F12" s="3" t="inlineStr">
        <is>
          <t>预期结果</t>
        </is>
      </c>
      <c r="G12" s="3" t="inlineStr">
        <is>
          <t>提示</t>
        </is>
      </c>
      <c r="H12" s="3" t="inlineStr">
        <is>
          <t>状态</t>
        </is>
      </c>
    </row>
    <row r="13">
      <c r="A13" s="12" t="n">
        <v>1</v>
      </c>
      <c r="B13" s="12" t="inlineStr">
        <is>
          <t>LEFT</t>
        </is>
      </c>
      <c r="C13" s="5" t="inlineStr">
        <is>
          <t>提取订单号前两位</t>
        </is>
      </c>
      <c r="D13" s="5" t="inlineStr">
        <is>
          <t>C5</t>
        </is>
      </c>
      <c r="E13" s="13" t="inlineStr"/>
      <c r="F13" s="14" t="inlineStr">
        <is>
          <t>TB</t>
        </is>
      </c>
      <c r="G13" s="15" t="inlineStr">
        <is>
          <t>左侧 2 个字符</t>
        </is>
      </c>
      <c r="H13" s="16" t="inlineStr">
        <is>
          <t>未完成</t>
        </is>
      </c>
    </row>
    <row r="14">
      <c r="A14" s="12" t="n">
        <v>2</v>
      </c>
      <c r="B14" s="12" t="inlineStr">
        <is>
          <t>RIGHT</t>
        </is>
      </c>
      <c r="C14" s="5" t="inlineStr">
        <is>
          <t>提取最后 3 位</t>
        </is>
      </c>
      <c r="D14" s="5" t="inlineStr">
        <is>
          <t>C5</t>
        </is>
      </c>
      <c r="E14" s="13" t="inlineStr"/>
      <c r="F14" s="14" t="inlineStr">
        <is>
          <t>001</t>
        </is>
      </c>
      <c r="G14" s="15" t="inlineStr">
        <is>
          <t>右侧 3 个字符</t>
        </is>
      </c>
      <c r="H14" s="16" t="inlineStr">
        <is>
          <t>未完成</t>
        </is>
      </c>
    </row>
    <row r="15">
      <c r="A15" s="12" t="n">
        <v>3</v>
      </c>
      <c r="B15" s="12" t="inlineStr">
        <is>
          <t>MID</t>
        </is>
      </c>
      <c r="C15" s="5" t="inlineStr">
        <is>
          <t>提取 260701</t>
        </is>
      </c>
      <c r="D15" s="5" t="inlineStr">
        <is>
          <t>C5</t>
        </is>
      </c>
      <c r="E15" s="13" t="inlineStr"/>
      <c r="F15" s="14" t="inlineStr">
        <is>
          <t>260701</t>
        </is>
      </c>
      <c r="G15" s="15" t="inlineStr">
        <is>
          <t>第 4 位开始取 6 个</t>
        </is>
      </c>
      <c r="H15" s="16" t="inlineStr">
        <is>
          <t>未完成</t>
        </is>
      </c>
    </row>
    <row r="16">
      <c r="A16" s="12" t="n">
        <v>4</v>
      </c>
      <c r="B16" s="12" t="inlineStr">
        <is>
          <t>LEN</t>
        </is>
      </c>
      <c r="C16" s="5" t="inlineStr">
        <is>
          <t>订单号字符数</t>
        </is>
      </c>
      <c r="D16" s="5" t="inlineStr">
        <is>
          <t>C5</t>
        </is>
      </c>
      <c r="E16" s="13" t="inlineStr"/>
      <c r="F16" s="14" t="n">
        <v>13</v>
      </c>
      <c r="G16" s="15" t="inlineStr">
        <is>
          <t>短横线也计数</t>
        </is>
      </c>
      <c r="H16" s="16" t="inlineStr">
        <is>
          <t>未完成</t>
        </is>
      </c>
    </row>
    <row r="17">
      <c r="A17" s="12" t="n">
        <v>5</v>
      </c>
      <c r="B17" s="12" t="inlineStr">
        <is>
          <t>TRIM</t>
        </is>
      </c>
      <c r="C17" s="5" t="inlineStr">
        <is>
          <t>清理多余空格</t>
        </is>
      </c>
      <c r="D17" s="5" t="inlineStr">
        <is>
          <t>C6</t>
        </is>
      </c>
      <c r="E17" s="13" t="inlineStr"/>
      <c r="F17" s="14" t="inlineStr">
        <is>
          <t>蓝牙键盘 黑色</t>
        </is>
      </c>
      <c r="G17" s="15" t="inlineStr">
        <is>
          <t>连续空格压成一个</t>
        </is>
      </c>
      <c r="H17" s="16" t="inlineStr">
        <is>
          <t>未完成</t>
        </is>
      </c>
    </row>
    <row r="18">
      <c r="A18" s="12" t="n">
        <v>6</v>
      </c>
      <c r="B18" s="12" t="inlineStr">
        <is>
          <t>SUBSTITUTE</t>
        </is>
      </c>
      <c r="C18" s="5" t="inlineStr">
        <is>
          <t>黑色替换为曜石黑</t>
        </is>
      </c>
      <c r="D18" s="5" t="inlineStr">
        <is>
          <t>C7</t>
        </is>
      </c>
      <c r="E18" s="13" t="inlineStr"/>
      <c r="F18" s="14" t="inlineStr">
        <is>
          <t>蓝牙键盘 曜石黑</t>
        </is>
      </c>
      <c r="G18" s="15" t="inlineStr">
        <is>
          <t>按内容替换</t>
        </is>
      </c>
      <c r="H18" s="16" t="inlineStr">
        <is>
          <t>未完成</t>
        </is>
      </c>
    </row>
    <row r="19">
      <c r="A19" s="12" t="n">
        <v>7</v>
      </c>
      <c r="B19" s="12" t="inlineStr">
        <is>
          <t>TEXTJOIN</t>
        </is>
      </c>
      <c r="C19" s="5" t="inlineStr">
        <is>
          <t>拼接平台、编码、状态</t>
        </is>
      </c>
      <c r="D19" s="5" t="inlineStr">
        <is>
          <t>C8:C10</t>
        </is>
      </c>
      <c r="E19" s="13" t="inlineStr"/>
      <c r="F19" s="14" t="inlineStr">
        <is>
          <t>淘宝-KB001-正常</t>
        </is>
      </c>
      <c r="G19" s="15" t="inlineStr">
        <is>
          <t>短横线分隔</t>
        </is>
      </c>
      <c r="H19" s="16" t="inlineStr">
        <is>
          <t>未完成</t>
        </is>
      </c>
    </row>
    <row r="20">
      <c r="A20" s="12" t="n">
        <v>8</v>
      </c>
      <c r="B20" s="12" t="inlineStr">
        <is>
          <t>FIND</t>
        </is>
      </c>
      <c r="C20" s="5" t="inlineStr">
        <is>
          <t>第一个短横线位置</t>
        </is>
      </c>
      <c r="D20" s="5" t="inlineStr">
        <is>
          <t>C5</t>
        </is>
      </c>
      <c r="E20" s="13" t="inlineStr"/>
      <c r="F20" s="14" t="n">
        <v>3</v>
      </c>
      <c r="G20" s="15" t="inlineStr">
        <is>
          <t>区分大小写</t>
        </is>
      </c>
      <c r="H20" s="16" t="inlineStr">
        <is>
          <t>未完成</t>
        </is>
      </c>
    </row>
    <row r="21">
      <c r="A21" s="12" t="n">
        <v>9</v>
      </c>
      <c r="B21" s="12" t="inlineStr">
        <is>
          <t>SEARCH</t>
        </is>
      </c>
      <c r="C21" s="5" t="inlineStr">
        <is>
          <t>“蓝牙”起始位置</t>
        </is>
      </c>
      <c r="D21" s="5" t="inlineStr">
        <is>
          <t>C7</t>
        </is>
      </c>
      <c r="E21" s="13" t="inlineStr"/>
      <c r="F21" s="14" t="n">
        <v>1</v>
      </c>
      <c r="G21" s="15" t="inlineStr">
        <is>
          <t>不区分大小写</t>
        </is>
      </c>
      <c r="H21" s="16" t="inlineStr">
        <is>
          <t>未完成</t>
        </is>
      </c>
    </row>
  </sheetData>
  <mergeCells count="15">
    <mergeCell ref="A4:H4"/>
    <mergeCell ref="C6:D6"/>
    <mergeCell ref="C7:D7"/>
    <mergeCell ref="A7:B7"/>
    <mergeCell ref="C10:D10"/>
    <mergeCell ref="A2:H2"/>
    <mergeCell ref="C5:D5"/>
    <mergeCell ref="A5:B5"/>
    <mergeCell ref="A10:B10"/>
    <mergeCell ref="C9:D9"/>
    <mergeCell ref="A1:H1"/>
    <mergeCell ref="A9:B9"/>
    <mergeCell ref="A8:B8"/>
    <mergeCell ref="A6:B6"/>
    <mergeCell ref="C8:D8"/>
  </mergeCells>
  <conditionalFormatting sqref="H13:H21">
    <cfRule type="expression" priority="1" dxfId="0">
      <formula>H13="已完成"</formula>
    </cfRule>
    <cfRule type="expression" priority="2" dxfId="1">
      <formula>H13="需复习"</formula>
    </cfRule>
  </conditionalFormatting>
  <dataValidations count="1">
    <dataValidation sqref="H13:H21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22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8" customWidth="1" min="1" max="1"/>
    <col width="17" customWidth="1" min="2" max="2"/>
    <col width="38" customWidth="1" min="3" max="3"/>
    <col width="21" customWidth="1" min="4" max="4"/>
    <col width="32" customWidth="1" min="5" max="5"/>
    <col width="20" customWidth="1" min="6" max="6"/>
    <col width="28" customWidth="1" min="7" max="7"/>
    <col width="12" customWidth="1" min="8" max="8"/>
  </cols>
  <sheetData>
    <row r="1" ht="34" customHeight="1">
      <c r="A1" s="1" t="inlineStr">
        <is>
          <t>逻辑判断与日期函数练习</t>
        </is>
      </c>
    </row>
    <row r="2" ht="38" customHeight="1">
      <c r="A2" s="2" t="inlineStr">
        <is>
          <t>10 个函数。观察返回的是数字、文字还是日期。</t>
        </is>
      </c>
    </row>
    <row r="3"/>
    <row r="4">
      <c r="A4" s="6" t="inlineStr">
        <is>
          <t>练习输入</t>
        </is>
      </c>
    </row>
    <row r="5">
      <c r="A5" s="17" t="inlineStr">
        <is>
          <t>库存</t>
        </is>
      </c>
      <c r="C5" s="18" t="n">
        <v>6</v>
      </c>
    </row>
    <row r="6">
      <c r="A6" s="17" t="inlineStr">
        <is>
          <t>本次销量</t>
        </is>
      </c>
      <c r="C6" s="18" t="n">
        <v>8</v>
      </c>
    </row>
    <row r="7">
      <c r="A7" s="17" t="inlineStr">
        <is>
          <t>商品状态</t>
        </is>
      </c>
      <c r="C7" s="13" t="inlineStr">
        <is>
          <t>缺货</t>
        </is>
      </c>
    </row>
    <row r="8">
      <c r="A8" s="17" t="inlineStr">
        <is>
          <t>分母销量</t>
        </is>
      </c>
      <c r="C8" s="18" t="n">
        <v>0</v>
      </c>
    </row>
    <row r="9">
      <c r="A9" s="17" t="inlineStr">
        <is>
          <t>分子销售额</t>
        </is>
      </c>
      <c r="C9" s="18" t="n">
        <v>0</v>
      </c>
    </row>
    <row r="10">
      <c r="A10" s="17" t="inlineStr">
        <is>
          <t>业务日期</t>
        </is>
      </c>
      <c r="C10" s="19" t="n">
        <v>46204</v>
      </c>
    </row>
    <row r="11"/>
    <row r="12" ht="28" customHeight="1">
      <c r="A12" s="3" t="inlineStr">
        <is>
          <t>序号</t>
        </is>
      </c>
      <c r="B12" s="3" t="inlineStr">
        <is>
          <t>函数</t>
        </is>
      </c>
      <c r="C12" s="3" t="inlineStr">
        <is>
          <t>实际任务</t>
        </is>
      </c>
      <c r="D12" s="3" t="inlineStr">
        <is>
          <t>引用区域 / 目标</t>
        </is>
      </c>
      <c r="E12" s="3" t="inlineStr">
        <is>
          <t>公式填写区</t>
        </is>
      </c>
      <c r="F12" s="3" t="inlineStr">
        <is>
          <t>预期结果</t>
        </is>
      </c>
      <c r="G12" s="3" t="inlineStr">
        <is>
          <t>提示</t>
        </is>
      </c>
      <c r="H12" s="3" t="inlineStr">
        <is>
          <t>状态</t>
        </is>
      </c>
    </row>
    <row r="13">
      <c r="A13" s="12" t="n">
        <v>1</v>
      </c>
      <c r="B13" s="12" t="inlineStr">
        <is>
          <t>IF</t>
        </is>
      </c>
      <c r="C13" s="5" t="inlineStr">
        <is>
          <t>库存低于 10 显示不足</t>
        </is>
      </c>
      <c r="D13" s="5" t="inlineStr">
        <is>
          <t>C5</t>
        </is>
      </c>
      <c r="E13" s="13" t="inlineStr"/>
      <c r="F13" s="14" t="inlineStr">
        <is>
          <t>库存不足</t>
        </is>
      </c>
      <c r="G13" s="15" t="inlineStr">
        <is>
          <t>成立与否返回不同结果</t>
        </is>
      </c>
      <c r="H13" s="16" t="inlineStr">
        <is>
          <t>未完成</t>
        </is>
      </c>
    </row>
    <row r="14">
      <c r="A14" s="12" t="n">
        <v>2</v>
      </c>
      <c r="B14" s="12" t="inlineStr">
        <is>
          <t>IFS</t>
        </is>
      </c>
      <c r="C14" s="5" t="inlineStr">
        <is>
          <t>库存分紧急、预警、正常</t>
        </is>
      </c>
      <c r="D14" s="5" t="inlineStr">
        <is>
          <t>C5</t>
        </is>
      </c>
      <c r="E14" s="13" t="inlineStr"/>
      <c r="F14" s="14" t="inlineStr">
        <is>
          <t>预警</t>
        </is>
      </c>
      <c r="G14" s="15" t="inlineStr">
        <is>
          <t>从左向右判断</t>
        </is>
      </c>
      <c r="H14" s="16" t="inlineStr">
        <is>
          <t>未完成</t>
        </is>
      </c>
    </row>
    <row r="15">
      <c r="A15" s="12" t="n">
        <v>3</v>
      </c>
      <c r="B15" s="12" t="inlineStr">
        <is>
          <t>AND</t>
        </is>
      </c>
      <c r="C15" s="5" t="inlineStr">
        <is>
          <t>低库存且高销量立即补货</t>
        </is>
      </c>
      <c r="D15" s="5" t="inlineStr">
        <is>
          <t>C5、C6</t>
        </is>
      </c>
      <c r="E15" s="13" t="inlineStr"/>
      <c r="F15" s="14" t="inlineStr">
        <is>
          <t>立即补货</t>
        </is>
      </c>
      <c r="G15" s="15" t="inlineStr">
        <is>
          <t>所有条件成立</t>
        </is>
      </c>
      <c r="H15" s="16" t="inlineStr">
        <is>
          <t>未完成</t>
        </is>
      </c>
    </row>
    <row r="16">
      <c r="A16" s="12" t="n">
        <v>4</v>
      </c>
      <c r="B16" s="12" t="inlineStr">
        <is>
          <t>OR</t>
        </is>
      </c>
      <c r="C16" s="5" t="inlineStr">
        <is>
          <t>缺货或下架需要处理</t>
        </is>
      </c>
      <c r="D16" s="5" t="inlineStr">
        <is>
          <t>C7</t>
        </is>
      </c>
      <c r="E16" s="13" t="inlineStr"/>
      <c r="F16" s="14" t="inlineStr">
        <is>
          <t>需要处理</t>
        </is>
      </c>
      <c r="G16" s="15" t="inlineStr">
        <is>
          <t>任意条件成立</t>
        </is>
      </c>
      <c r="H16" s="16" t="inlineStr">
        <is>
          <t>未完成</t>
        </is>
      </c>
    </row>
    <row r="17">
      <c r="A17" s="12" t="n">
        <v>5</v>
      </c>
      <c r="B17" s="12" t="inlineStr">
        <is>
          <t>IFERROR</t>
        </is>
      </c>
      <c r="C17" s="5" t="inlineStr">
        <is>
          <t>除数为 0 返回 0</t>
        </is>
      </c>
      <c r="D17" s="5" t="inlineStr">
        <is>
          <t>C9 ÷ C8</t>
        </is>
      </c>
      <c r="E17" s="13" t="inlineStr"/>
      <c r="F17" s="14" t="n">
        <v>0</v>
      </c>
      <c r="G17" s="15" t="inlineStr">
        <is>
          <t>处理 #DIV/0!</t>
        </is>
      </c>
      <c r="H17" s="16" t="inlineStr">
        <is>
          <t>未完成</t>
        </is>
      </c>
    </row>
    <row r="18">
      <c r="A18" s="12" t="n">
        <v>6</v>
      </c>
      <c r="B18" s="12" t="inlineStr">
        <is>
          <t>TODAY</t>
        </is>
      </c>
      <c r="C18" s="5" t="inlineStr">
        <is>
          <t>返回今天日期</t>
        </is>
      </c>
      <c r="D18" s="5" t="inlineStr">
        <is>
          <t>无参数</t>
        </is>
      </c>
      <c r="E18" s="13" t="inlineStr"/>
      <c r="F18" s="14" t="inlineStr">
        <is>
          <t>打开文件当天日期</t>
        </is>
      </c>
      <c r="G18" s="15" t="inlineStr">
        <is>
          <t>括号不能省略</t>
        </is>
      </c>
      <c r="H18" s="16" t="inlineStr">
        <is>
          <t>未完成</t>
        </is>
      </c>
    </row>
    <row r="19">
      <c r="A19" s="12" t="n">
        <v>7</v>
      </c>
      <c r="B19" s="12" t="inlineStr">
        <is>
          <t>NOW</t>
        </is>
      </c>
      <c r="C19" s="5" t="inlineStr">
        <is>
          <t>返回当前日期时间</t>
        </is>
      </c>
      <c r="D19" s="5" t="inlineStr">
        <is>
          <t>无参数</t>
        </is>
      </c>
      <c r="E19" s="13" t="inlineStr"/>
      <c r="F19" s="14" t="inlineStr">
        <is>
          <t>当前日期时间</t>
        </is>
      </c>
      <c r="G19" s="15" t="inlineStr">
        <is>
          <t>会动态变化</t>
        </is>
      </c>
      <c r="H19" s="16" t="inlineStr">
        <is>
          <t>未完成</t>
        </is>
      </c>
    </row>
    <row r="20">
      <c r="A20" s="12" t="n">
        <v>8</v>
      </c>
      <c r="B20" s="12" t="inlineStr">
        <is>
          <t>YEAR</t>
        </is>
      </c>
      <c r="C20" s="5" t="inlineStr">
        <is>
          <t>提取年份</t>
        </is>
      </c>
      <c r="D20" s="5" t="inlineStr">
        <is>
          <t>C10</t>
        </is>
      </c>
      <c r="E20" s="13" t="inlineStr"/>
      <c r="F20" s="14" t="n">
        <v>2026</v>
      </c>
      <c r="G20" s="15" t="inlineStr">
        <is>
          <t>返回数字年份</t>
        </is>
      </c>
      <c r="H20" s="16" t="inlineStr">
        <is>
          <t>未完成</t>
        </is>
      </c>
    </row>
    <row r="21">
      <c r="A21" s="12" t="n">
        <v>9</v>
      </c>
      <c r="B21" s="12" t="inlineStr">
        <is>
          <t>MONTH</t>
        </is>
      </c>
      <c r="C21" s="5" t="inlineStr">
        <is>
          <t>提取月份</t>
        </is>
      </c>
      <c r="D21" s="5" t="inlineStr">
        <is>
          <t>C10</t>
        </is>
      </c>
      <c r="E21" s="13" t="inlineStr"/>
      <c r="F21" s="14" t="n">
        <v>7</v>
      </c>
      <c r="G21" s="15" t="inlineStr">
        <is>
          <t>返回 1～12</t>
        </is>
      </c>
      <c r="H21" s="16" t="inlineStr">
        <is>
          <t>未完成</t>
        </is>
      </c>
    </row>
    <row r="22">
      <c r="A22" s="12" t="n">
        <v>10</v>
      </c>
      <c r="B22" s="12" t="inlineStr">
        <is>
          <t>DAY</t>
        </is>
      </c>
      <c r="C22" s="5" t="inlineStr">
        <is>
          <t>提取日</t>
        </is>
      </c>
      <c r="D22" s="5" t="inlineStr">
        <is>
          <t>C10</t>
        </is>
      </c>
      <c r="E22" s="13" t="inlineStr"/>
      <c r="F22" s="14" t="n">
        <v>1</v>
      </c>
      <c r="G22" s="15" t="inlineStr">
        <is>
          <t>不是星期几</t>
        </is>
      </c>
      <c r="H22" s="16" t="inlineStr">
        <is>
          <t>未完成</t>
        </is>
      </c>
    </row>
  </sheetData>
  <mergeCells count="15">
    <mergeCell ref="A4:H4"/>
    <mergeCell ref="C6:D6"/>
    <mergeCell ref="C7:D7"/>
    <mergeCell ref="A7:B7"/>
    <mergeCell ref="C10:D10"/>
    <mergeCell ref="A2:H2"/>
    <mergeCell ref="C5:D5"/>
    <mergeCell ref="A5:B5"/>
    <mergeCell ref="A10:B10"/>
    <mergeCell ref="C9:D9"/>
    <mergeCell ref="A1:H1"/>
    <mergeCell ref="A9:B9"/>
    <mergeCell ref="A8:B8"/>
    <mergeCell ref="A6:B6"/>
    <mergeCell ref="C8:D8"/>
  </mergeCells>
  <conditionalFormatting sqref="H13:H22">
    <cfRule type="expression" priority="1" dxfId="0">
      <formula>H13="已完成"</formula>
    </cfRule>
    <cfRule type="expression" priority="2" dxfId="1">
      <formula>H13="需复习"</formula>
    </cfRule>
  </conditionalFormatting>
  <dataValidations count="1">
    <dataValidation sqref="H13:H22" showDropDown="0" showInputMessage="0" showErrorMessage="0" allowBlank="0" type="list">
      <formula1>"未完成,已完成,需复习"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2026-07-17T03:38:50Z</dcterms:created>
  <dcterms:modified xmlns:dcterms="http://purl.org/dc/terms/" xmlns:xsi="http://www.w3.org/2001/XMLSchema-instance" xsi:type="dcterms:W3CDTF">2026-07-17T03:38:50Z</dcterms:modified>
</cp:coreProperties>
</file>